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ndo\Downloads\formatos\SEGURIDAD O SALUD EN EL TRABAJO\"/>
    </mc:Choice>
  </mc:AlternateContent>
  <xr:revisionPtr revIDLastSave="0" documentId="13_ncr:1_{4D9CD686-BF95-43FF-BB07-D7CC1E886F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stadisticas SST" sheetId="4" r:id="rId1"/>
    <sheet name="Graficos" sheetId="5" r:id="rId2"/>
  </sheets>
  <definedNames>
    <definedName name="_xlnm._FilterDatabase" hidden="1">#REF!</definedName>
    <definedName name="_xlnm.Print_Area" localSheetId="0">'Estadisticas SST'!$A$1:$V$31</definedName>
    <definedName name="_xlnm.Print_Titles" localSheetId="0">'Estadisticas SST'!$1:$3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3" i="4" l="1"/>
  <c r="T13" i="4" l="1"/>
  <c r="T14" i="4" s="1"/>
  <c r="T15" i="4" s="1"/>
  <c r="T16" i="4" s="1"/>
  <c r="T17" i="4" s="1"/>
  <c r="T18" i="4" s="1"/>
  <c r="T19" i="4" s="1"/>
  <c r="T20" i="4" s="1"/>
  <c r="T21" i="4" s="1"/>
  <c r="T22" i="4" s="1"/>
  <c r="T23" i="4" s="1"/>
  <c r="T24" i="4" s="1"/>
  <c r="P14" i="4"/>
  <c r="U14" i="4"/>
  <c r="V14" i="4" s="1"/>
  <c r="U16" i="4"/>
  <c r="V16" i="4" s="1"/>
  <c r="U15" i="4"/>
  <c r="V15" i="4" s="1"/>
  <c r="P15" i="4"/>
  <c r="N15" i="4"/>
  <c r="G15" i="4"/>
  <c r="G14" i="4"/>
  <c r="U13" i="4"/>
  <c r="V13" i="4" s="1"/>
  <c r="W13" i="4" s="1"/>
  <c r="W14" i="4" s="1"/>
  <c r="P13" i="4"/>
  <c r="N13" i="4"/>
  <c r="M13" i="4"/>
  <c r="K14" i="4"/>
  <c r="K15" i="4" s="1"/>
  <c r="G13" i="4"/>
  <c r="W15" i="4" l="1"/>
  <c r="W16" i="4" s="1"/>
  <c r="W17" i="4" s="1"/>
  <c r="O13" i="4"/>
  <c r="P16" i="4"/>
  <c r="N16" i="4"/>
  <c r="G16" i="4"/>
  <c r="N14" i="4"/>
  <c r="U17" i="4"/>
  <c r="V17" i="4" s="1"/>
  <c r="Q13" i="4"/>
  <c r="M14" i="4"/>
  <c r="M15" i="4" s="1"/>
  <c r="M16" i="4" s="1"/>
  <c r="K16" i="4"/>
  <c r="R13" i="4" l="1"/>
  <c r="P17" i="4"/>
  <c r="N17" i="4"/>
  <c r="G17" i="4"/>
  <c r="U18" i="4"/>
  <c r="V18" i="4" s="1"/>
  <c r="W18" i="4" s="1"/>
  <c r="Q16" i="4"/>
  <c r="O14" i="4"/>
  <c r="O15" i="4"/>
  <c r="M17" i="4"/>
  <c r="Q17" i="4" s="1"/>
  <c r="Q15" i="4"/>
  <c r="Q14" i="4"/>
  <c r="O16" i="4"/>
  <c r="K17" i="4"/>
  <c r="P18" i="4" l="1"/>
  <c r="G18" i="4"/>
  <c r="N18" i="4"/>
  <c r="R16" i="4"/>
  <c r="U19" i="4"/>
  <c r="V19" i="4" s="1"/>
  <c r="W19" i="4" s="1"/>
  <c r="M18" i="4"/>
  <c r="Q18" i="4" s="1"/>
  <c r="R14" i="4"/>
  <c r="R15" i="4"/>
  <c r="K18" i="4"/>
  <c r="O17" i="4"/>
  <c r="R17" i="4" s="1"/>
  <c r="G19" i="4" l="1"/>
  <c r="N19" i="4"/>
  <c r="P19" i="4"/>
  <c r="U20" i="4"/>
  <c r="V20" i="4" s="1"/>
  <c r="W20" i="4" s="1"/>
  <c r="M19" i="4"/>
  <c r="M20" i="4" s="1"/>
  <c r="K19" i="4"/>
  <c r="O18" i="4"/>
  <c r="R18" i="4" s="1"/>
  <c r="N20" i="4" l="1"/>
  <c r="G20" i="4"/>
  <c r="P20" i="4"/>
  <c r="U21" i="4"/>
  <c r="V21" i="4" s="1"/>
  <c r="W21" i="4" s="1"/>
  <c r="Q19" i="4"/>
  <c r="K20" i="4"/>
  <c r="O19" i="4"/>
  <c r="M21" i="4"/>
  <c r="P21" i="4" l="1"/>
  <c r="N21" i="4"/>
  <c r="G21" i="4"/>
  <c r="Q20" i="4"/>
  <c r="O20" i="4"/>
  <c r="U22" i="4"/>
  <c r="V22" i="4" s="1"/>
  <c r="W22" i="4" s="1"/>
  <c r="R19" i="4"/>
  <c r="M22" i="4"/>
  <c r="K21" i="4"/>
  <c r="R20" i="4" l="1"/>
  <c r="P22" i="4"/>
  <c r="G22" i="4"/>
  <c r="N22" i="4"/>
  <c r="Q21" i="4"/>
  <c r="O21" i="4"/>
  <c r="U24" i="4"/>
  <c r="V24" i="4" s="1"/>
  <c r="U23" i="4"/>
  <c r="V23" i="4" s="1"/>
  <c r="W23" i="4" s="1"/>
  <c r="W24" i="4" s="1"/>
  <c r="K22" i="4"/>
  <c r="M23" i="4"/>
  <c r="O22" i="4" l="1"/>
  <c r="Q22" i="4"/>
  <c r="G23" i="4"/>
  <c r="N23" i="4"/>
  <c r="P23" i="4"/>
  <c r="R21" i="4"/>
  <c r="M24" i="4"/>
  <c r="K23" i="4"/>
  <c r="O23" i="4" l="1"/>
  <c r="Q23" i="4"/>
  <c r="N24" i="4"/>
  <c r="G24" i="4"/>
  <c r="P24" i="4"/>
  <c r="R22" i="4"/>
  <c r="K24" i="4"/>
  <c r="O24" i="4" l="1"/>
  <c r="D29" i="4" s="1"/>
  <c r="Q24" i="4"/>
  <c r="H29" i="4" s="1"/>
  <c r="R23" i="4"/>
  <c r="R24" i="4" l="1"/>
  <c r="L29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Diana Hernandez</author>
    <author>dhernandez</author>
  </authors>
  <commentList>
    <comment ref="B10" authorId="0" shapeId="0" xr:uid="{B9268C7E-F5CE-4AAC-805A-1731A74D68FA}">
      <text>
        <r>
          <rPr>
            <sz val="8"/>
            <color indexed="81"/>
            <rFont val="Tahoma"/>
            <family val="2"/>
          </rPr>
          <t>Colocar el mes de inicio del proyecto</t>
        </r>
      </text>
    </comment>
    <comment ref="C10" authorId="1" shapeId="0" xr:uid="{C5644970-F039-4B2C-826E-F6A1B3CD7790}">
      <text>
        <r>
          <rPr>
            <sz val="8"/>
            <color indexed="81"/>
            <rFont val="Tahoma"/>
            <family val="2"/>
          </rPr>
          <t xml:space="preserve">Es el número de trabajadores de CARAL que laboraron durante el mes en el Proyecto </t>
        </r>
        <r>
          <rPr>
            <b/>
            <sz val="8"/>
            <color indexed="81"/>
            <rFont val="Tahoma"/>
            <family val="2"/>
          </rPr>
          <t>(Se indica la dotación más alta en el mes)</t>
        </r>
      </text>
    </comment>
  </commentList>
</comments>
</file>

<file path=xl/sharedStrings.xml><?xml version="1.0" encoding="utf-8"?>
<sst xmlns="http://schemas.openxmlformats.org/spreadsheetml/2006/main" count="50" uniqueCount="50">
  <si>
    <t>EMPRESA:</t>
  </si>
  <si>
    <t>FECHA:</t>
  </si>
  <si>
    <t>ENFERMEDAD OCUPACIONAL</t>
  </si>
  <si>
    <t>N°</t>
  </si>
  <si>
    <t>Meses</t>
  </si>
  <si>
    <t>N°
Trabajadores</t>
  </si>
  <si>
    <t>Nº
Enfermedad Ocupacional</t>
  </si>
  <si>
    <t>Nº
Trabajadores expuesto al agente</t>
  </si>
  <si>
    <t>Nº 
Accidente Mortal</t>
  </si>
  <si>
    <t>Nº
Accidente Leve</t>
  </si>
  <si>
    <t>SOLO PARA ACCIDENTES INCAPACITANTES</t>
  </si>
  <si>
    <t>Nº 
Horas Capacitadas</t>
  </si>
  <si>
    <t>RUC:</t>
  </si>
  <si>
    <t>INDICE DE FRECUENCIA</t>
  </si>
  <si>
    <t>INDICE DE GRAVEDAD</t>
  </si>
  <si>
    <t>INDICE DE ACCIDENTABILIDAD</t>
  </si>
  <si>
    <r>
      <t xml:space="preserve">Índice de Capacitación
</t>
    </r>
    <r>
      <rPr>
        <sz val="12"/>
        <color indexed="10"/>
        <rFont val="Century Gothic"/>
        <family val="2"/>
      </rPr>
      <t>(ICap)</t>
    </r>
  </si>
  <si>
    <r>
      <t xml:space="preserve">Índice de Accidentabilidad
</t>
    </r>
    <r>
      <rPr>
        <sz val="12"/>
        <color indexed="10"/>
        <rFont val="Century Gothic"/>
        <family val="2"/>
      </rPr>
      <t>(IAcc)</t>
    </r>
  </si>
  <si>
    <r>
      <t xml:space="preserve">Tasa de Incidencia
</t>
    </r>
    <r>
      <rPr>
        <sz val="12"/>
        <color indexed="10"/>
        <rFont val="Century Gothic"/>
        <family val="2"/>
      </rPr>
      <t>(Tinc)</t>
    </r>
  </si>
  <si>
    <t>01</t>
  </si>
  <si>
    <t>02</t>
  </si>
  <si>
    <t>03</t>
  </si>
  <si>
    <t>Índice de Frecuencia (Acumulado)</t>
  </si>
  <si>
    <t>Índice de Gravedad (Acumulado)</t>
  </si>
  <si>
    <t>HH Acumuladas.</t>
  </si>
  <si>
    <t>N° de dias perdidos acumulados</t>
  </si>
  <si>
    <t>Nº
Accidente Incapacitante acumulado</t>
  </si>
  <si>
    <r>
      <t xml:space="preserve">Índice de Frecuencia mensual
</t>
    </r>
    <r>
      <rPr>
        <sz val="12"/>
        <color indexed="10"/>
        <rFont val="Century Gothic"/>
        <family val="2"/>
      </rPr>
      <t>(IF)</t>
    </r>
  </si>
  <si>
    <r>
      <t xml:space="preserve">Índice de Gravedad mensual
</t>
    </r>
    <r>
      <rPr>
        <sz val="12"/>
        <color indexed="10"/>
        <rFont val="Century Gothic"/>
        <family val="2"/>
      </rPr>
      <t>(IGa)</t>
    </r>
  </si>
  <si>
    <t>Nº
Accidente Incapacitante mensual</t>
  </si>
  <si>
    <t>N° Horas Hombres trabajadas mensual</t>
  </si>
  <si>
    <t>Nº
Días Perdidos (mensual)</t>
  </si>
  <si>
    <t>04</t>
  </si>
  <si>
    <t>05</t>
  </si>
  <si>
    <t>06</t>
  </si>
  <si>
    <t>07</t>
  </si>
  <si>
    <t>08</t>
  </si>
  <si>
    <t>09</t>
  </si>
  <si>
    <t>DIRECCION</t>
  </si>
  <si>
    <t>ACTIVIDAD ECONOMICA</t>
  </si>
  <si>
    <t xml:space="preserve">REGISTRO ESTADISTICO MENSUAL </t>
  </si>
  <si>
    <t>10</t>
  </si>
  <si>
    <t>11</t>
  </si>
  <si>
    <t>12</t>
  </si>
  <si>
    <t xml:space="preserve">CODIGO: </t>
  </si>
  <si>
    <t xml:space="preserve">VER </t>
  </si>
  <si>
    <t xml:space="preserve">REV </t>
  </si>
  <si>
    <t xml:space="preserve"> RESULTADOS ESTADISTICOS AL CIERRE DEL 2022</t>
  </si>
  <si>
    <t>Nº
Enfermedad Ocupacional Acumulado</t>
  </si>
  <si>
    <r>
      <t xml:space="preserve">Tasa de Incidencia
</t>
    </r>
    <r>
      <rPr>
        <sz val="12"/>
        <color indexed="10"/>
        <rFont val="Century Gothic"/>
        <family val="2"/>
      </rPr>
      <t>(Tinc)</t>
    </r>
    <r>
      <rPr>
        <sz val="12"/>
        <color indexed="8"/>
        <rFont val="Century Gothic"/>
        <family val="2"/>
      </rPr>
      <t xml:space="preserve"> Acumulado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</si>
</sst>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0"/>
      <name val="Arial"/>
      <family val="2"/>
    </font>
    <font>
      <sz val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1"/>
      <color indexed="8"/>
      <name val="Century Gothic"/>
      <family val="2"/>
    </font>
    <font>
      <sz val="10"/>
      <name val="Century Gothic"/>
      <family val="2"/>
    </font>
    <font>
      <b/>
      <sz val="11"/>
      <color indexed="8"/>
      <name val="Century Gothic"/>
      <family val="2"/>
    </font>
    <font>
      <sz val="11"/>
      <name val="Century Gothic"/>
      <family val="2"/>
    </font>
    <font>
      <b/>
      <sz val="11"/>
      <name val="Century Gothic"/>
      <family val="2"/>
    </font>
    <font>
      <b/>
      <sz val="9"/>
      <color indexed="8"/>
      <name val="Century Gothic"/>
      <family val="2"/>
    </font>
    <font>
      <sz val="9"/>
      <name val="Century Gothic"/>
      <family val="2"/>
    </font>
    <font>
      <sz val="9"/>
      <color indexed="8"/>
      <name val="Century Gothic"/>
      <family val="2"/>
    </font>
    <font>
      <sz val="10"/>
      <color indexed="8"/>
      <name val="Century Gothic"/>
      <family val="2"/>
    </font>
    <font>
      <b/>
      <sz val="10"/>
      <name val="Century Gothic"/>
      <family val="2"/>
    </font>
    <font>
      <b/>
      <sz val="9"/>
      <name val="Century Gothic"/>
      <family val="2"/>
    </font>
    <font>
      <sz val="12"/>
      <color indexed="8"/>
      <name val="Century Gothic"/>
      <family val="2"/>
    </font>
    <font>
      <sz val="12"/>
      <name val="Century Gothic"/>
      <family val="2"/>
    </font>
    <font>
      <sz val="12"/>
      <color indexed="10"/>
      <name val="Century Gothic"/>
      <family val="2"/>
    </font>
    <font>
      <b/>
      <sz val="12"/>
      <color indexed="8"/>
      <name val="Century Gothic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sz val="9"/>
      <color rgb="FFFF0000"/>
      <name val="Century Gothic"/>
      <family val="2"/>
    </font>
    <font>
      <sz val="12"/>
      <color rgb="FFFF0000"/>
      <name val="Century Gothic"/>
      <family val="2"/>
    </font>
    <font>
      <b/>
      <sz val="10"/>
      <color theme="0"/>
      <name val="Century Gothic"/>
      <family val="2"/>
    </font>
    <font>
      <sz val="12"/>
      <color theme="1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0" fillId="0" borderId="0"/>
  </cellStyleXfs>
  <cellXfs count="129">
    <xf numFmtId="0" fontId="0" fillId="0" borderId="0" xfId="0"/>
    <xf numFmtId="0" fontId="4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2" xfId="0" applyFont="1" applyBorder="1" applyAlignment="1" applyProtection="1">
      <alignment vertical="center"/>
      <protection locked="0"/>
    </xf>
    <xf numFmtId="0" fontId="8" fillId="0" borderId="2" xfId="0" applyFont="1" applyBorder="1" applyAlignment="1" applyProtection="1">
      <alignment vertical="center"/>
      <protection locked="0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1" fontId="14" fillId="0" borderId="0" xfId="0" applyNumberFormat="1" applyFont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2" fontId="21" fillId="0" borderId="0" xfId="0" applyNumberFormat="1" applyFont="1" applyAlignment="1">
      <alignment horizontal="center" vertical="center"/>
    </xf>
    <xf numFmtId="1" fontId="10" fillId="0" borderId="0" xfId="0" applyNumberFormat="1" applyFont="1" applyAlignment="1" applyProtection="1">
      <alignment horizontal="center" vertical="center"/>
      <protection locked="0"/>
    </xf>
    <xf numFmtId="1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15" fillId="0" borderId="4" xfId="0" applyNumberFormat="1" applyFont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1" fontId="16" fillId="0" borderId="7" xfId="0" applyNumberFormat="1" applyFont="1" applyBorder="1" applyAlignment="1" applyProtection="1">
      <alignment horizontal="center" vertical="center"/>
      <protection locked="0"/>
    </xf>
    <xf numFmtId="1" fontId="16" fillId="0" borderId="7" xfId="0" applyNumberFormat="1" applyFont="1" applyBorder="1" applyAlignment="1">
      <alignment horizontal="center" vertical="center"/>
    </xf>
    <xf numFmtId="2" fontId="22" fillId="2" borderId="7" xfId="0" applyNumberFormat="1" applyFont="1" applyFill="1" applyBorder="1" applyAlignment="1">
      <alignment horizontal="center" vertical="center"/>
    </xf>
    <xf numFmtId="2" fontId="22" fillId="3" borderId="7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49" fontId="15" fillId="0" borderId="8" xfId="0" applyNumberFormat="1" applyFont="1" applyBorder="1" applyAlignment="1">
      <alignment horizontal="center" vertical="center"/>
    </xf>
    <xf numFmtId="1" fontId="16" fillId="0" borderId="5" xfId="0" applyNumberFormat="1" applyFont="1" applyBorder="1" applyAlignment="1" applyProtection="1">
      <alignment horizontal="center" vertical="center"/>
      <protection locked="0"/>
    </xf>
    <xf numFmtId="1" fontId="16" fillId="0" borderId="5" xfId="0" applyNumberFormat="1" applyFont="1" applyBorder="1" applyAlignment="1">
      <alignment horizontal="center" vertical="center"/>
    </xf>
    <xf numFmtId="2" fontId="22" fillId="3" borderId="5" xfId="0" applyNumberFormat="1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8" fillId="0" borderId="3" xfId="0" applyFont="1" applyBorder="1" applyAlignment="1" applyProtection="1">
      <alignment vertical="center"/>
      <protection locked="0"/>
    </xf>
    <xf numFmtId="17" fontId="16" fillId="0" borderId="5" xfId="0" applyNumberFormat="1" applyFont="1" applyBorder="1" applyAlignment="1" applyProtection="1">
      <alignment horizontal="left" vertical="center"/>
      <protection locked="0"/>
    </xf>
    <xf numFmtId="0" fontId="16" fillId="0" borderId="7" xfId="0" applyFont="1" applyBorder="1" applyAlignment="1">
      <alignment horizontal="center" vertical="center"/>
    </xf>
    <xf numFmtId="2" fontId="22" fillId="7" borderId="5" xfId="0" applyNumberFormat="1" applyFont="1" applyFill="1" applyBorder="1" applyAlignment="1">
      <alignment horizontal="center" vertical="center"/>
    </xf>
    <xf numFmtId="2" fontId="22" fillId="7" borderId="7" xfId="0" applyNumberFormat="1" applyFont="1" applyFill="1" applyBorder="1" applyAlignment="1">
      <alignment horizontal="center" vertical="center"/>
    </xf>
    <xf numFmtId="1" fontId="15" fillId="0" borderId="7" xfId="0" applyNumberFormat="1" applyFont="1" applyBorder="1" applyAlignment="1">
      <alignment horizontal="center" vertical="center"/>
    </xf>
    <xf numFmtId="2" fontId="15" fillId="6" borderId="7" xfId="0" applyNumberFormat="1" applyFont="1" applyFill="1" applyBorder="1" applyAlignment="1">
      <alignment horizontal="center" vertical="center"/>
    </xf>
    <xf numFmtId="164" fontId="22" fillId="3" borderId="5" xfId="0" applyNumberFormat="1" applyFont="1" applyFill="1" applyBorder="1" applyAlignment="1">
      <alignment horizontal="center" vertical="center"/>
    </xf>
    <xf numFmtId="164" fontId="22" fillId="3" borderId="7" xfId="0" applyNumberFormat="1" applyFont="1" applyFill="1" applyBorder="1" applyAlignment="1">
      <alignment horizontal="center" vertical="center"/>
    </xf>
    <xf numFmtId="0" fontId="0" fillId="8" borderId="0" xfId="0" applyFill="1"/>
    <xf numFmtId="1" fontId="24" fillId="0" borderId="7" xfId="0" applyNumberFormat="1" applyFont="1" applyBorder="1" applyAlignment="1" applyProtection="1">
      <alignment horizontal="center" vertical="center"/>
      <protection locked="0"/>
    </xf>
    <xf numFmtId="0" fontId="15" fillId="2" borderId="29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5" fillId="6" borderId="29" xfId="0" applyFont="1" applyFill="1" applyBorder="1" applyAlignment="1">
      <alignment horizontal="center" vertical="center" wrapText="1"/>
    </xf>
    <xf numFmtId="0" fontId="15" fillId="6" borderId="30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vertical="center" wrapText="1"/>
    </xf>
    <xf numFmtId="0" fontId="23" fillId="4" borderId="31" xfId="0" applyFont="1" applyFill="1" applyBorder="1" applyAlignment="1">
      <alignment horizontal="center" vertical="center"/>
    </xf>
    <xf numFmtId="0" fontId="23" fillId="4" borderId="10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/>
    </xf>
    <xf numFmtId="17" fontId="15" fillId="0" borderId="1" xfId="0" applyNumberFormat="1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 applyProtection="1">
      <alignment horizontal="left" vertical="center"/>
      <protection locked="0"/>
    </xf>
    <xf numFmtId="0" fontId="16" fillId="0" borderId="2" xfId="0" applyFont="1" applyBorder="1" applyAlignment="1" applyProtection="1">
      <alignment horizontal="left" vertical="center"/>
      <protection locked="0"/>
    </xf>
    <xf numFmtId="0" fontId="23" fillId="5" borderId="12" xfId="0" applyFont="1" applyFill="1" applyBorder="1" applyAlignment="1">
      <alignment horizontal="center" vertical="center" wrapText="1"/>
    </xf>
    <xf numFmtId="0" fontId="23" fillId="5" borderId="15" xfId="0" applyFont="1" applyFill="1" applyBorder="1" applyAlignment="1">
      <alignment horizontal="center" vertical="center" wrapText="1"/>
    </xf>
    <xf numFmtId="0" fontId="23" fillId="5" borderId="13" xfId="0" applyFont="1" applyFill="1" applyBorder="1" applyAlignment="1">
      <alignment horizontal="center" vertical="center" wrapText="1"/>
    </xf>
    <xf numFmtId="0" fontId="23" fillId="5" borderId="16" xfId="0" applyFont="1" applyFill="1" applyBorder="1" applyAlignment="1">
      <alignment horizontal="center" vertical="center" wrapText="1"/>
    </xf>
    <xf numFmtId="0" fontId="23" fillId="5" borderId="14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/>
    </xf>
    <xf numFmtId="0" fontId="18" fillId="6" borderId="18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wrapText="1"/>
    </xf>
    <xf numFmtId="0" fontId="18" fillId="6" borderId="19" xfId="0" applyFont="1" applyFill="1" applyBorder="1" applyAlignment="1">
      <alignment horizontal="center" vertical="center" wrapText="1"/>
    </xf>
    <xf numFmtId="0" fontId="18" fillId="6" borderId="0" xfId="0" applyFont="1" applyFill="1" applyAlignment="1">
      <alignment horizontal="center" vertical="center" wrapText="1"/>
    </xf>
    <xf numFmtId="0" fontId="18" fillId="6" borderId="21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2" fontId="15" fillId="0" borderId="7" xfId="0" applyNumberFormat="1" applyFont="1" applyBorder="1" applyAlignment="1">
      <alignment horizontal="center" vertical="center"/>
    </xf>
    <xf numFmtId="164" fontId="15" fillId="0" borderId="0" xfId="0" applyNumberFormat="1" applyFont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6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 Light SemiCondensed" panose="020B0502040204020203" pitchFamily="34" charset="0"/>
                <a:ea typeface="+mn-ea"/>
                <a:cs typeface="+mn-cs"/>
              </a:defRPr>
            </a:pPr>
            <a:r>
              <a:rPr lang="es-PE">
                <a:latin typeface="Bahnschrift Light SemiCondensed" panose="020B0502040204020203" pitchFamily="34" charset="0"/>
              </a:rPr>
              <a:t>Indice</a:t>
            </a:r>
            <a:r>
              <a:rPr lang="es-PE" baseline="0">
                <a:latin typeface="Bahnschrift Light SemiCondensed" panose="020B0502040204020203" pitchFamily="34" charset="0"/>
              </a:rPr>
              <a:t> de frecuencia</a:t>
            </a:r>
            <a:endParaRPr lang="es-PE">
              <a:latin typeface="Bahnschrift Light SemiCondensed" panose="020B0502040204020203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Bahnschrift Light SemiCondensed" panose="020B0502040204020203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00B0F0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rgbClr val="00B0F0"/>
              </a:solidFill>
              <a:ln w="9525">
                <a:solidFill>
                  <a:srgbClr val="00B0F0"/>
                </a:solidFill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A55-441C-8175-0F921E89787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A55-441C-8175-0F921E89787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A55-441C-8175-0F921E89787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A55-441C-8175-0F921E89787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A55-441C-8175-0F921E89787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A55-441C-8175-0F921E89787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A55-441C-8175-0F921E89787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A55-441C-8175-0F921E89787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A55-441C-8175-0F921E89787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A55-441C-8175-0F921E89787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A55-441C-8175-0F921E897873}"/>
                </c:ext>
              </c:extLst>
            </c:dLbl>
            <c:dLbl>
              <c:idx val="11"/>
              <c:spPr>
                <a:solidFill>
                  <a:srgbClr val="00B0F0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downArrow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1A55-441C-8175-0F921E8978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downArrowCallou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'Estadisticas SST'!$B$13:$B$24</c:f>
              <c:numCache>
                <c:formatCode>mmm\-yy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'Estadisticas SST'!$O$13:$O$24</c:f>
              <c:numCache>
                <c:formatCode>0.00</c:formatCode>
                <c:ptCount val="12"/>
                <c:pt idx="0">
                  <c:v>1041.6666666666667</c:v>
                </c:pt>
                <c:pt idx="1">
                  <c:v>263.71308016877634</c:v>
                </c:pt>
                <c:pt idx="2">
                  <c:v>127.55102040816327</c:v>
                </c:pt>
                <c:pt idx="3">
                  <c:v>64.102564102564102</c:v>
                </c:pt>
                <c:pt idx="4">
                  <c:v>36.764705882352942</c:v>
                </c:pt>
                <c:pt idx="5">
                  <c:v>23.041474654377879</c:v>
                </c:pt>
                <c:pt idx="6">
                  <c:v>17.959770114942529</c:v>
                </c:pt>
                <c:pt idx="7">
                  <c:v>12.593552101324121</c:v>
                </c:pt>
                <c:pt idx="8">
                  <c:v>9.1719077568134164</c:v>
                </c:pt>
                <c:pt idx="9">
                  <c:v>7.8709169618260528</c:v>
                </c:pt>
                <c:pt idx="10">
                  <c:v>6.0606060606060606</c:v>
                </c:pt>
                <c:pt idx="11">
                  <c:v>4.76598989610142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55-441C-8175-0F921E897873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99518511"/>
        <c:axId val="1899516015"/>
      </c:lineChart>
      <c:dateAx>
        <c:axId val="1899518511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accent1"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899516015"/>
        <c:crosses val="autoZero"/>
        <c:auto val="1"/>
        <c:lblOffset val="100"/>
        <c:baseTimeUnit val="months"/>
      </c:dateAx>
      <c:valAx>
        <c:axId val="1899516015"/>
        <c:scaling>
          <c:orientation val="minMax"/>
        </c:scaling>
        <c:delete val="1"/>
        <c:axPos val="l"/>
        <c:numFmt formatCode="0.00" sourceLinked="1"/>
        <c:majorTickMark val="none"/>
        <c:minorTickMark val="none"/>
        <c:tickLblPos val="nextTo"/>
        <c:crossAx val="18995185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 Light SemiCondensed" panose="020B0502040204020203" pitchFamily="34" charset="0"/>
                <a:ea typeface="+mn-ea"/>
                <a:cs typeface="+mn-cs"/>
              </a:defRPr>
            </a:pPr>
            <a:r>
              <a:rPr lang="es-PE">
                <a:latin typeface="Bahnschrift Light SemiCondensed" panose="020B0502040204020203" pitchFamily="34" charset="0"/>
              </a:rPr>
              <a:t>Indice de Gravedad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Bahnschrift Light SemiCondensed" panose="020B0502040204020203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FFC000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rgbClr val="FFC000"/>
              </a:solidFill>
              <a:ln w="9525">
                <a:solidFill>
                  <a:srgbClr val="FFC000"/>
                </a:solidFill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8CA-4CA2-97E7-028AF109AFE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8CA-4CA2-97E7-028AF109AFE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8CA-4CA2-97E7-028AF109AFE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8CA-4CA2-97E7-028AF109AFE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8CA-4CA2-97E7-028AF109AFE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8CA-4CA2-97E7-028AF109AFE0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8CA-4CA2-97E7-028AF109AFE0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8CA-4CA2-97E7-028AF109AFE0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8CA-4CA2-97E7-028AF109AFE0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48CA-4CA2-97E7-028AF109AFE0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48CA-4CA2-97E7-028AF109AFE0}"/>
                </c:ext>
              </c:extLst>
            </c:dLbl>
            <c:dLbl>
              <c:idx val="11"/>
              <c:spPr>
                <a:solidFill>
                  <a:srgbClr val="FFC000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downArrow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8-48CA-4CA2-97E7-028AF109AFE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ellipse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'Estadisticas SST'!$B$13:$B$24</c:f>
              <c:numCache>
                <c:formatCode>mmm\-yy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'Estadisticas SST'!$Q$13:$Q$24</c:f>
              <c:numCache>
                <c:formatCode>0.0</c:formatCode>
                <c:ptCount val="12"/>
                <c:pt idx="0">
                  <c:v>2083.3333333333335</c:v>
                </c:pt>
                <c:pt idx="1">
                  <c:v>527.42616033755269</c:v>
                </c:pt>
                <c:pt idx="2">
                  <c:v>255.10204081632654</c:v>
                </c:pt>
                <c:pt idx="3">
                  <c:v>128.2051282051282</c:v>
                </c:pt>
                <c:pt idx="4">
                  <c:v>73.529411764705884</c:v>
                </c:pt>
                <c:pt idx="5">
                  <c:v>46.082949308755758</c:v>
                </c:pt>
                <c:pt idx="6">
                  <c:v>82.101806239737272</c:v>
                </c:pt>
                <c:pt idx="7">
                  <c:v>57.570523891767415</c:v>
                </c:pt>
                <c:pt idx="8">
                  <c:v>41.928721174004195</c:v>
                </c:pt>
                <c:pt idx="9">
                  <c:v>36.402990948445492</c:v>
                </c:pt>
                <c:pt idx="10">
                  <c:v>28.030303030303031</c:v>
                </c:pt>
                <c:pt idx="11">
                  <c:v>22.042703269469069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CA-4CA2-97E7-028AF109AFE0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899516431"/>
        <c:axId val="1899517263"/>
      </c:lineChart>
      <c:dateAx>
        <c:axId val="1899516431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899517263"/>
        <c:crosses val="autoZero"/>
        <c:auto val="1"/>
        <c:lblOffset val="100"/>
        <c:baseTimeUnit val="months"/>
      </c:dateAx>
      <c:valAx>
        <c:axId val="1899517263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18995164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Bahnschrift Light SemiCondensed" panose="020B0502040204020203" pitchFamily="34" charset="0"/>
                <a:ea typeface="+mn-ea"/>
                <a:cs typeface="+mn-cs"/>
              </a:defRPr>
            </a:pPr>
            <a:r>
              <a:rPr lang="es-PE">
                <a:latin typeface="Bahnschrift Light SemiCondensed" panose="020B0502040204020203" pitchFamily="34" charset="0"/>
              </a:rPr>
              <a:t>Indice</a:t>
            </a:r>
            <a:r>
              <a:rPr lang="es-PE" baseline="0">
                <a:latin typeface="Bahnschrift Light SemiCondensed" panose="020B0502040204020203" pitchFamily="34" charset="0"/>
              </a:rPr>
              <a:t> de Accidentabilidad</a:t>
            </a:r>
            <a:endParaRPr lang="es-PE">
              <a:latin typeface="Bahnschrift Light SemiCondensed" panose="020B0502040204020203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Bahnschrift Light SemiCondensed" panose="020B0502040204020203" pitchFamily="34" charset="0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21C-4C87-A43B-DC18A47F4D9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21C-4C87-A43B-DC18A47F4D9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21C-4C87-A43B-DC18A47F4D9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21C-4C87-A43B-DC18A47F4D9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21C-4C87-A43B-DC18A47F4D9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21C-4C87-A43B-DC18A47F4D95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21C-4C87-A43B-DC18A47F4D95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21C-4C87-A43B-DC18A47F4D95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21C-4C87-A43B-DC18A47F4D95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A21C-4C87-A43B-DC18A47F4D95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21C-4C87-A43B-DC18A47F4D95}"/>
                </c:ext>
              </c:extLst>
            </c:dLbl>
            <c:dLbl>
              <c:idx val="11"/>
              <c:spPr>
                <a:solidFill>
                  <a:srgbClr val="FF0000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105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downArrow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2-A21C-4C87-A43B-DC18A47F4D9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downArrowCallou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'Estadisticas SST'!$B$13:$B$24</c:f>
              <c:numCache>
                <c:formatCode>mmm\-yy</c:formatCode>
                <c:ptCount val="1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</c:numCache>
            </c:numRef>
          </c:cat>
          <c:val>
            <c:numRef>
              <c:f>'Estadisticas SST'!$R$13:$R$24</c:f>
              <c:numCache>
                <c:formatCode>0.00</c:formatCode>
                <c:ptCount val="12"/>
                <c:pt idx="0">
                  <c:v>2170.1388888888891</c:v>
                </c:pt>
                <c:pt idx="1">
                  <c:v>139.08917730420691</c:v>
                </c:pt>
                <c:pt idx="2">
                  <c:v>32.538525614327362</c:v>
                </c:pt>
                <c:pt idx="3">
                  <c:v>8.2182774490466795</c:v>
                </c:pt>
                <c:pt idx="4">
                  <c:v>2.703287197231834</c:v>
                </c:pt>
                <c:pt idx="5">
                  <c:v>1.0618191084966764</c:v>
                </c:pt>
                <c:pt idx="6">
                  <c:v>1.4745295660872355</c:v>
                </c:pt>
                <c:pt idx="7">
                  <c:v>0.72501739213149796</c:v>
                </c:pt>
                <c:pt idx="8">
                  <c:v>0.384566362969116</c:v>
                </c:pt>
                <c:pt idx="9">
                  <c:v>0.2865249189173199</c:v>
                </c:pt>
                <c:pt idx="10">
                  <c:v>0.16988062442607899</c:v>
                </c:pt>
                <c:pt idx="11">
                  <c:v>0.10505530106505133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1C-4C87-A43B-DC18A47F4D95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906508031"/>
        <c:axId val="1906505535"/>
      </c:lineChart>
      <c:dateAx>
        <c:axId val="1906508031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accent6">
                <a:shade val="95000"/>
                <a:satMod val="10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906505535"/>
        <c:crosses val="autoZero"/>
        <c:auto val="1"/>
        <c:lblOffset val="100"/>
        <c:baseTimeUnit val="months"/>
      </c:dateAx>
      <c:valAx>
        <c:axId val="1906505535"/>
        <c:scaling>
          <c:orientation val="minMax"/>
        </c:scaling>
        <c:delete val="1"/>
        <c:axPos val="l"/>
        <c:numFmt formatCode="0.00" sourceLinked="1"/>
        <c:majorTickMark val="none"/>
        <c:minorTickMark val="none"/>
        <c:tickLblPos val="nextTo"/>
        <c:crossAx val="19065080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3" Type="http://schemas.openxmlformats.org/officeDocument/2006/relationships/chart" Target="../charts/chart3.xml"/><Relationship Id="rId7" Type="http://schemas.openxmlformats.org/officeDocument/2006/relationships/image" Target="../media/image4.sv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3.png"/><Relationship Id="rId11" Type="http://schemas.openxmlformats.org/officeDocument/2006/relationships/image" Target="../media/image8.svg"/><Relationship Id="rId5" Type="http://schemas.openxmlformats.org/officeDocument/2006/relationships/image" Target="../media/image2.svg"/><Relationship Id="rId10" Type="http://schemas.openxmlformats.org/officeDocument/2006/relationships/image" Target="../media/image7.png"/><Relationship Id="rId4" Type="http://schemas.openxmlformats.org/officeDocument/2006/relationships/image" Target="../media/image1.png"/><Relationship Id="rId9" Type="http://schemas.openxmlformats.org/officeDocument/2006/relationships/image" Target="../media/image6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</xdr:colOff>
      <xdr:row>1</xdr:row>
      <xdr:rowOff>28575</xdr:rowOff>
    </xdr:from>
    <xdr:to>
      <xdr:col>16</xdr:col>
      <xdr:colOff>76200</xdr:colOff>
      <xdr:row>14</xdr:row>
      <xdr:rowOff>95250</xdr:rowOff>
    </xdr:to>
    <xdr:sp macro="" textlink="">
      <xdr:nvSpPr>
        <xdr:cNvPr id="21" name="Rectángulo: esquinas redondeadas 20">
          <a:extLst>
            <a:ext uri="{FF2B5EF4-FFF2-40B4-BE49-F238E27FC236}">
              <a16:creationId xmlns:a16="http://schemas.microsoft.com/office/drawing/2014/main" id="{0DA6D1D6-82CE-4B2A-AC58-D0A4C2CB7C9C}"/>
            </a:ext>
          </a:extLst>
        </xdr:cNvPr>
        <xdr:cNvSpPr/>
      </xdr:nvSpPr>
      <xdr:spPr>
        <a:xfrm>
          <a:off x="8391525" y="190500"/>
          <a:ext cx="3876675" cy="2171700"/>
        </a:xfrm>
        <a:prstGeom prst="roundRect">
          <a:avLst/>
        </a:prstGeom>
        <a:solidFill>
          <a:schemeClr val="bg1"/>
        </a:solidFill>
        <a:ln>
          <a:noFill/>
        </a:ln>
        <a:scene3d>
          <a:camera prst="orthographicFront"/>
          <a:lightRig rig="threePt" dir="t"/>
        </a:scene3d>
        <a:sp3d>
          <a:bevelT w="152400" h="50800" prst="softRound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5</xdr:col>
      <xdr:colOff>419100</xdr:colOff>
      <xdr:row>1</xdr:row>
      <xdr:rowOff>19050</xdr:rowOff>
    </xdr:from>
    <xdr:to>
      <xdr:col>10</xdr:col>
      <xdr:colOff>485775</xdr:colOff>
      <xdr:row>14</xdr:row>
      <xdr:rowOff>85725</xdr:rowOff>
    </xdr:to>
    <xdr:sp macro="" textlink="">
      <xdr:nvSpPr>
        <xdr:cNvPr id="20" name="Rectángulo: esquinas redondeadas 19">
          <a:extLst>
            <a:ext uri="{FF2B5EF4-FFF2-40B4-BE49-F238E27FC236}">
              <a16:creationId xmlns:a16="http://schemas.microsoft.com/office/drawing/2014/main" id="{79EDBD6F-29AC-49E8-B69C-964C894C793C}"/>
            </a:ext>
          </a:extLst>
        </xdr:cNvPr>
        <xdr:cNvSpPr/>
      </xdr:nvSpPr>
      <xdr:spPr>
        <a:xfrm>
          <a:off x="4229100" y="180975"/>
          <a:ext cx="3876675" cy="2171700"/>
        </a:xfrm>
        <a:prstGeom prst="roundRect">
          <a:avLst/>
        </a:prstGeom>
        <a:solidFill>
          <a:schemeClr val="bg1"/>
        </a:solidFill>
        <a:ln>
          <a:noFill/>
        </a:ln>
        <a:scene3d>
          <a:camera prst="orthographicFront"/>
          <a:lightRig rig="threePt" dir="t"/>
        </a:scene3d>
        <a:sp3d>
          <a:bevelT w="152400" h="50800" prst="softRound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76200</xdr:colOff>
      <xdr:row>1</xdr:row>
      <xdr:rowOff>19050</xdr:rowOff>
    </xdr:from>
    <xdr:to>
      <xdr:col>5</xdr:col>
      <xdr:colOff>142875</xdr:colOff>
      <xdr:row>14</xdr:row>
      <xdr:rowOff>85725</xdr:rowOff>
    </xdr:to>
    <xdr:sp macro="" textlink="">
      <xdr:nvSpPr>
        <xdr:cNvPr id="19" name="Rectángulo: esquinas redondeadas 18">
          <a:extLst>
            <a:ext uri="{FF2B5EF4-FFF2-40B4-BE49-F238E27FC236}">
              <a16:creationId xmlns:a16="http://schemas.microsoft.com/office/drawing/2014/main" id="{A1F410BD-EE19-4F1A-A7D1-939DCCAF25DA}"/>
            </a:ext>
          </a:extLst>
        </xdr:cNvPr>
        <xdr:cNvSpPr/>
      </xdr:nvSpPr>
      <xdr:spPr>
        <a:xfrm>
          <a:off x="76200" y="180975"/>
          <a:ext cx="3876675" cy="2171700"/>
        </a:xfrm>
        <a:prstGeom prst="roundRect">
          <a:avLst/>
        </a:prstGeom>
        <a:solidFill>
          <a:schemeClr val="bg1"/>
        </a:solidFill>
        <a:ln>
          <a:noFill/>
        </a:ln>
        <a:scene3d>
          <a:camera prst="orthographicFront"/>
          <a:lightRig rig="threePt" dir="t"/>
        </a:scene3d>
        <a:sp3d>
          <a:bevelT w="152400" h="50800" prst="softRound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0</xdr:col>
      <xdr:colOff>123825</xdr:colOff>
      <xdr:row>1</xdr:row>
      <xdr:rowOff>23812</xdr:rowOff>
    </xdr:from>
    <xdr:to>
      <xdr:col>5</xdr:col>
      <xdr:colOff>152400</xdr:colOff>
      <xdr:row>14</xdr:row>
      <xdr:rowOff>157163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48016E8-96FD-45E3-8FB6-2FFA9C1AF9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490538</xdr:colOff>
      <xdr:row>1</xdr:row>
      <xdr:rowOff>9525</xdr:rowOff>
    </xdr:from>
    <xdr:to>
      <xdr:col>10</xdr:col>
      <xdr:colOff>642938</xdr:colOff>
      <xdr:row>15</xdr:row>
      <xdr:rowOff>9525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097D147-4EE4-4BCF-B8AC-B4BFA238CC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238125</xdr:colOff>
      <xdr:row>1</xdr:row>
      <xdr:rowOff>0</xdr:rowOff>
    </xdr:from>
    <xdr:to>
      <xdr:col>15</xdr:col>
      <xdr:colOff>752475</xdr:colOff>
      <xdr:row>15</xdr:row>
      <xdr:rowOff>19050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EE12B57-1351-4CDA-BDA1-C1827DE418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209550</xdr:colOff>
      <xdr:row>17</xdr:row>
      <xdr:rowOff>142875</xdr:rowOff>
    </xdr:from>
    <xdr:to>
      <xdr:col>3</xdr:col>
      <xdr:colOff>342900</xdr:colOff>
      <xdr:row>23</xdr:row>
      <xdr:rowOff>85725</xdr:rowOff>
    </xdr:to>
    <xdr:sp macro="" textlink="">
      <xdr:nvSpPr>
        <xdr:cNvPr id="5" name="Rectángulo: esquinas diagonales redondeadas 4">
          <a:extLst>
            <a:ext uri="{FF2B5EF4-FFF2-40B4-BE49-F238E27FC236}">
              <a16:creationId xmlns:a16="http://schemas.microsoft.com/office/drawing/2014/main" id="{6015FE2C-0DF4-4345-9AA7-B8F522D53240}"/>
            </a:ext>
          </a:extLst>
        </xdr:cNvPr>
        <xdr:cNvSpPr/>
      </xdr:nvSpPr>
      <xdr:spPr>
        <a:xfrm>
          <a:off x="209550" y="2895600"/>
          <a:ext cx="2419350" cy="914400"/>
        </a:xfrm>
        <a:prstGeom prst="round2DiagRect">
          <a:avLst/>
        </a:prstGeom>
        <a:solidFill>
          <a:srgbClr val="FF0000"/>
        </a:solidFill>
        <a:ln>
          <a:noFill/>
        </a:ln>
        <a:effectLst>
          <a:outerShdw blurRad="107950" dist="12700" dir="5400000" algn="ctr">
            <a:srgbClr val="000000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4</xdr:col>
      <xdr:colOff>336550</xdr:colOff>
      <xdr:row>17</xdr:row>
      <xdr:rowOff>142875</xdr:rowOff>
    </xdr:from>
    <xdr:to>
      <xdr:col>7</xdr:col>
      <xdr:colOff>469900</xdr:colOff>
      <xdr:row>23</xdr:row>
      <xdr:rowOff>85725</xdr:rowOff>
    </xdr:to>
    <xdr:sp macro="" textlink="">
      <xdr:nvSpPr>
        <xdr:cNvPr id="8" name="Rectángulo: esquinas diagonales redondeadas 7">
          <a:extLst>
            <a:ext uri="{FF2B5EF4-FFF2-40B4-BE49-F238E27FC236}">
              <a16:creationId xmlns:a16="http://schemas.microsoft.com/office/drawing/2014/main" id="{987DB672-6606-4252-A034-648CC496C7C5}"/>
            </a:ext>
          </a:extLst>
        </xdr:cNvPr>
        <xdr:cNvSpPr/>
      </xdr:nvSpPr>
      <xdr:spPr>
        <a:xfrm>
          <a:off x="3384550" y="2895600"/>
          <a:ext cx="2419350" cy="914400"/>
        </a:xfrm>
        <a:prstGeom prst="round2DiagRect">
          <a:avLst/>
        </a:prstGeom>
        <a:solidFill>
          <a:srgbClr val="0070C0"/>
        </a:solidFill>
        <a:ln>
          <a:noFill/>
        </a:ln>
        <a:effectLst>
          <a:outerShdw blurRad="107950" dist="12700" dir="5400000" algn="ctr">
            <a:srgbClr val="000000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8</xdr:col>
      <xdr:colOff>463550</xdr:colOff>
      <xdr:row>17</xdr:row>
      <xdr:rowOff>142875</xdr:rowOff>
    </xdr:from>
    <xdr:to>
      <xdr:col>11</xdr:col>
      <xdr:colOff>596900</xdr:colOff>
      <xdr:row>23</xdr:row>
      <xdr:rowOff>85725</xdr:rowOff>
    </xdr:to>
    <xdr:sp macro="" textlink="">
      <xdr:nvSpPr>
        <xdr:cNvPr id="9" name="Rectángulo: esquinas diagonales redondeadas 8">
          <a:extLst>
            <a:ext uri="{FF2B5EF4-FFF2-40B4-BE49-F238E27FC236}">
              <a16:creationId xmlns:a16="http://schemas.microsoft.com/office/drawing/2014/main" id="{20EF6757-BD6D-405F-B4A7-4484499F102F}"/>
            </a:ext>
          </a:extLst>
        </xdr:cNvPr>
        <xdr:cNvSpPr/>
      </xdr:nvSpPr>
      <xdr:spPr>
        <a:xfrm>
          <a:off x="6559550" y="2895600"/>
          <a:ext cx="2419350" cy="914400"/>
        </a:xfrm>
        <a:prstGeom prst="round2DiagRect">
          <a:avLst/>
        </a:prstGeom>
        <a:solidFill>
          <a:schemeClr val="bg1">
            <a:lumMod val="65000"/>
          </a:schemeClr>
        </a:solidFill>
        <a:ln>
          <a:noFill/>
        </a:ln>
        <a:effectLst>
          <a:outerShdw blurRad="107950" dist="12700" dir="5400000" algn="ctr">
            <a:srgbClr val="000000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12</xdr:col>
      <xdr:colOff>590550</xdr:colOff>
      <xdr:row>17</xdr:row>
      <xdr:rowOff>142875</xdr:rowOff>
    </xdr:from>
    <xdr:to>
      <xdr:col>15</xdr:col>
      <xdr:colOff>723900</xdr:colOff>
      <xdr:row>23</xdr:row>
      <xdr:rowOff>85725</xdr:rowOff>
    </xdr:to>
    <xdr:sp macro="" textlink="">
      <xdr:nvSpPr>
        <xdr:cNvPr id="10" name="Rectángulo: esquinas diagonales redondeadas 9">
          <a:extLst>
            <a:ext uri="{FF2B5EF4-FFF2-40B4-BE49-F238E27FC236}">
              <a16:creationId xmlns:a16="http://schemas.microsoft.com/office/drawing/2014/main" id="{C1201BF0-0265-443C-9571-79090FA62569}"/>
            </a:ext>
          </a:extLst>
        </xdr:cNvPr>
        <xdr:cNvSpPr/>
      </xdr:nvSpPr>
      <xdr:spPr>
        <a:xfrm>
          <a:off x="9734550" y="2895600"/>
          <a:ext cx="2419350" cy="914400"/>
        </a:xfrm>
        <a:prstGeom prst="round2DiagRect">
          <a:avLst/>
        </a:prstGeom>
        <a:solidFill>
          <a:srgbClr val="00B050"/>
        </a:solidFill>
        <a:ln>
          <a:noFill/>
        </a:ln>
        <a:effectLst>
          <a:outerShdw blurRad="107950" dist="12700" dir="5400000" algn="ctr">
            <a:srgbClr val="000000"/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</xdr:col>
      <xdr:colOff>742950</xdr:colOff>
      <xdr:row>19</xdr:row>
      <xdr:rowOff>66675</xdr:rowOff>
    </xdr:from>
    <xdr:to>
      <xdr:col>3</xdr:col>
      <xdr:colOff>323850</xdr:colOff>
      <xdr:row>23</xdr:row>
      <xdr:rowOff>19050</xdr:rowOff>
    </xdr:to>
    <xdr:sp macro="" textlink="'Estadisticas SST'!K24">
      <xdr:nvSpPr>
        <xdr:cNvPr id="11" name="CuadroTexto 10">
          <a:extLst>
            <a:ext uri="{FF2B5EF4-FFF2-40B4-BE49-F238E27FC236}">
              <a16:creationId xmlns:a16="http://schemas.microsoft.com/office/drawing/2014/main" id="{22908BDD-451A-4BE2-A129-71B84BDB6410}"/>
            </a:ext>
          </a:extLst>
        </xdr:cNvPr>
        <xdr:cNvSpPr txBox="1"/>
      </xdr:nvSpPr>
      <xdr:spPr>
        <a:xfrm>
          <a:off x="1504950" y="3143250"/>
          <a:ext cx="11049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3168C680-3484-4D01-91AF-BA936C07888B}" type="TxLink">
            <a:rPr lang="en-US" sz="4400" b="1" i="0" u="none" strike="noStrike">
              <a:solidFill>
                <a:schemeClr val="bg1"/>
              </a:solidFill>
              <a:latin typeface="Bahnschrift Light SemiCondensed" panose="020B0502040204020203" pitchFamily="34" charset="0"/>
            </a:rPr>
            <a:pPr algn="ctr"/>
            <a:t>8</a:t>
          </a:fld>
          <a:endParaRPr lang="es-PE" sz="4000" b="1">
            <a:solidFill>
              <a:schemeClr val="bg1"/>
            </a:solidFill>
            <a:latin typeface="Bahnschrift Light SemiCondensed" panose="020B0502040204020203" pitchFamily="34" charset="0"/>
          </a:endParaRPr>
        </a:p>
      </xdr:txBody>
    </xdr:sp>
    <xdr:clientData/>
  </xdr:twoCellAnchor>
  <xdr:twoCellAnchor>
    <xdr:from>
      <xdr:col>0</xdr:col>
      <xdr:colOff>276225</xdr:colOff>
      <xdr:row>17</xdr:row>
      <xdr:rowOff>123825</xdr:rowOff>
    </xdr:from>
    <xdr:to>
      <xdr:col>3</xdr:col>
      <xdr:colOff>333375</xdr:colOff>
      <xdr:row>19</xdr:row>
      <xdr:rowOff>66675</xdr:rowOff>
    </xdr:to>
    <xdr:sp macro="" textlink="">
      <xdr:nvSpPr>
        <xdr:cNvPr id="12" name="CuadroTexto 11">
          <a:extLst>
            <a:ext uri="{FF2B5EF4-FFF2-40B4-BE49-F238E27FC236}">
              <a16:creationId xmlns:a16="http://schemas.microsoft.com/office/drawing/2014/main" id="{ECE867CF-D8AF-424B-A439-DEAFBE5F8070}"/>
            </a:ext>
          </a:extLst>
        </xdr:cNvPr>
        <xdr:cNvSpPr txBox="1"/>
      </xdr:nvSpPr>
      <xdr:spPr>
        <a:xfrm>
          <a:off x="276225" y="2876550"/>
          <a:ext cx="234315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E" sz="1400">
              <a:solidFill>
                <a:schemeClr val="bg1"/>
              </a:solidFill>
              <a:latin typeface="Bahnschrift Light SemiCondensed" panose="020B0502040204020203" pitchFamily="34" charset="0"/>
            </a:rPr>
            <a:t>Accidentes Acumulados</a:t>
          </a:r>
        </a:p>
      </xdr:txBody>
    </xdr:sp>
    <xdr:clientData/>
  </xdr:twoCellAnchor>
  <xdr:twoCellAnchor>
    <xdr:from>
      <xdr:col>4</xdr:col>
      <xdr:colOff>333375</xdr:colOff>
      <xdr:row>18</xdr:row>
      <xdr:rowOff>0</xdr:rowOff>
    </xdr:from>
    <xdr:to>
      <xdr:col>7</xdr:col>
      <xdr:colOff>390525</xdr:colOff>
      <xdr:row>19</xdr:row>
      <xdr:rowOff>104775</xdr:rowOff>
    </xdr:to>
    <xdr:sp macro="" textlink="">
      <xdr:nvSpPr>
        <xdr:cNvPr id="13" name="CuadroTexto 12">
          <a:extLst>
            <a:ext uri="{FF2B5EF4-FFF2-40B4-BE49-F238E27FC236}">
              <a16:creationId xmlns:a16="http://schemas.microsoft.com/office/drawing/2014/main" id="{C1042B85-ADB4-41C4-A66F-F47FAF8E8302}"/>
            </a:ext>
          </a:extLst>
        </xdr:cNvPr>
        <xdr:cNvSpPr txBox="1"/>
      </xdr:nvSpPr>
      <xdr:spPr>
        <a:xfrm>
          <a:off x="3381375" y="2914650"/>
          <a:ext cx="234315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E" sz="1400">
              <a:solidFill>
                <a:schemeClr val="bg1"/>
              </a:solidFill>
              <a:latin typeface="Bahnschrift Light SemiCondensed" panose="020B0502040204020203" pitchFamily="34" charset="0"/>
            </a:rPr>
            <a:t>Total de dias Perdidos</a:t>
          </a:r>
        </a:p>
      </xdr:txBody>
    </xdr:sp>
    <xdr:clientData/>
  </xdr:twoCellAnchor>
  <xdr:twoCellAnchor>
    <xdr:from>
      <xdr:col>8</xdr:col>
      <xdr:colOff>463550</xdr:colOff>
      <xdr:row>17</xdr:row>
      <xdr:rowOff>142875</xdr:rowOff>
    </xdr:from>
    <xdr:to>
      <xdr:col>11</xdr:col>
      <xdr:colOff>520700</xdr:colOff>
      <xdr:row>19</xdr:row>
      <xdr:rowOff>85725</xdr:rowOff>
    </xdr:to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FFA4DCCB-58A1-4C79-8594-3ACD00AACD79}"/>
            </a:ext>
          </a:extLst>
        </xdr:cNvPr>
        <xdr:cNvSpPr txBox="1"/>
      </xdr:nvSpPr>
      <xdr:spPr>
        <a:xfrm>
          <a:off x="6559550" y="2895600"/>
          <a:ext cx="234315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E" sz="1400">
              <a:solidFill>
                <a:schemeClr val="bg1"/>
              </a:solidFill>
              <a:latin typeface="Bahnschrift Light SemiCondensed" panose="020B0502040204020203" pitchFamily="34" charset="0"/>
            </a:rPr>
            <a:t>Enfermedades Ocupacionales</a:t>
          </a:r>
        </a:p>
      </xdr:txBody>
    </xdr:sp>
    <xdr:clientData/>
  </xdr:twoCellAnchor>
  <xdr:twoCellAnchor>
    <xdr:from>
      <xdr:col>12</xdr:col>
      <xdr:colOff>590550</xdr:colOff>
      <xdr:row>17</xdr:row>
      <xdr:rowOff>142875</xdr:rowOff>
    </xdr:from>
    <xdr:to>
      <xdr:col>15</xdr:col>
      <xdr:colOff>647700</xdr:colOff>
      <xdr:row>19</xdr:row>
      <xdr:rowOff>85725</xdr:rowOff>
    </xdr:to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FD56E88C-3E08-4D6F-B9D0-00B65DFAB69E}"/>
            </a:ext>
          </a:extLst>
        </xdr:cNvPr>
        <xdr:cNvSpPr txBox="1"/>
      </xdr:nvSpPr>
      <xdr:spPr>
        <a:xfrm>
          <a:off x="9734550" y="2895600"/>
          <a:ext cx="234315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PE" sz="1400">
              <a:solidFill>
                <a:schemeClr val="bg1"/>
              </a:solidFill>
              <a:latin typeface="Bahnschrift Light SemiCondensed" panose="020B0502040204020203" pitchFamily="34" charset="0"/>
            </a:rPr>
            <a:t>Tasa de Incidencia</a:t>
          </a:r>
        </a:p>
      </xdr:txBody>
    </xdr:sp>
    <xdr:clientData/>
  </xdr:twoCellAnchor>
  <xdr:twoCellAnchor>
    <xdr:from>
      <xdr:col>6</xdr:col>
      <xdr:colOff>146050</xdr:colOff>
      <xdr:row>19</xdr:row>
      <xdr:rowOff>114300</xdr:rowOff>
    </xdr:from>
    <xdr:to>
      <xdr:col>7</xdr:col>
      <xdr:colOff>488950</xdr:colOff>
      <xdr:row>23</xdr:row>
      <xdr:rowOff>66675</xdr:rowOff>
    </xdr:to>
    <xdr:sp macro="" textlink="'Estadisticas SST'!M24">
      <xdr:nvSpPr>
        <xdr:cNvPr id="16" name="CuadroTexto 15">
          <a:extLst>
            <a:ext uri="{FF2B5EF4-FFF2-40B4-BE49-F238E27FC236}">
              <a16:creationId xmlns:a16="http://schemas.microsoft.com/office/drawing/2014/main" id="{59DCA82F-27CE-4361-8CAE-8B9C9541B895}"/>
            </a:ext>
          </a:extLst>
        </xdr:cNvPr>
        <xdr:cNvSpPr txBox="1"/>
      </xdr:nvSpPr>
      <xdr:spPr>
        <a:xfrm>
          <a:off x="4718050" y="3190875"/>
          <a:ext cx="11049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01BAE312-0961-45E4-B203-7D9B98F8F17D}" type="TxLink">
            <a:rPr lang="en-US" sz="4400" b="1" i="0" u="none" strike="noStrike">
              <a:solidFill>
                <a:schemeClr val="bg1"/>
              </a:solidFill>
              <a:latin typeface="Bahnschrift Light SemiCondensed" panose="020B0502040204020203" pitchFamily="34" charset="0"/>
              <a:ea typeface="+mn-ea"/>
              <a:cs typeface="+mn-cs"/>
            </a:rPr>
            <a:pPr marL="0" indent="0" algn="ctr"/>
            <a:t>37</a:t>
          </a:fld>
          <a:endParaRPr lang="es-PE" sz="4400" b="1" i="0" u="none" strike="noStrike">
            <a:solidFill>
              <a:schemeClr val="bg1"/>
            </a:solidFill>
            <a:latin typeface="Bahnschrift Light SemiCondensed" panose="020B05020402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301625</xdr:colOff>
      <xdr:row>19</xdr:row>
      <xdr:rowOff>95250</xdr:rowOff>
    </xdr:from>
    <xdr:to>
      <xdr:col>11</xdr:col>
      <xdr:colOff>644525</xdr:colOff>
      <xdr:row>23</xdr:row>
      <xdr:rowOff>47625</xdr:rowOff>
    </xdr:to>
    <xdr:sp macro="" textlink="'Estadisticas SST'!T24">
      <xdr:nvSpPr>
        <xdr:cNvPr id="17" name="CuadroTexto 16">
          <a:extLst>
            <a:ext uri="{FF2B5EF4-FFF2-40B4-BE49-F238E27FC236}">
              <a16:creationId xmlns:a16="http://schemas.microsoft.com/office/drawing/2014/main" id="{4B1920C9-16C9-48BF-8441-51370EF5DC13}"/>
            </a:ext>
          </a:extLst>
        </xdr:cNvPr>
        <xdr:cNvSpPr txBox="1"/>
      </xdr:nvSpPr>
      <xdr:spPr>
        <a:xfrm>
          <a:off x="7921625" y="3171825"/>
          <a:ext cx="11049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E6855459-A271-4261-9C52-30B59582DD99}" type="TxLink">
            <a:rPr lang="en-US" sz="4400" b="1" i="0" u="none" strike="noStrike">
              <a:solidFill>
                <a:schemeClr val="bg1"/>
              </a:solidFill>
              <a:latin typeface="Bahnschrift Light SemiCondensed" panose="020B0502040204020203" pitchFamily="34" charset="0"/>
              <a:ea typeface="+mn-ea"/>
              <a:cs typeface="+mn-cs"/>
            </a:rPr>
            <a:pPr marL="0" indent="0" algn="ctr"/>
            <a:t>0</a:t>
          </a:fld>
          <a:endParaRPr lang="es-PE" sz="4400" b="1" i="0" u="none" strike="noStrike">
            <a:solidFill>
              <a:schemeClr val="bg1"/>
            </a:solidFill>
            <a:latin typeface="Bahnschrift Light SemiCondensed" panose="020B05020402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400050</xdr:colOff>
      <xdr:row>19</xdr:row>
      <xdr:rowOff>104775</xdr:rowOff>
    </xdr:from>
    <xdr:to>
      <xdr:col>15</xdr:col>
      <xdr:colOff>742950</xdr:colOff>
      <xdr:row>23</xdr:row>
      <xdr:rowOff>57150</xdr:rowOff>
    </xdr:to>
    <xdr:sp macro="" textlink="'Estadisticas SST'!W24">
      <xdr:nvSpPr>
        <xdr:cNvPr id="18" name="CuadroTexto 17">
          <a:extLst>
            <a:ext uri="{FF2B5EF4-FFF2-40B4-BE49-F238E27FC236}">
              <a16:creationId xmlns:a16="http://schemas.microsoft.com/office/drawing/2014/main" id="{7A461912-531A-4452-889B-F0B0A8844502}"/>
            </a:ext>
          </a:extLst>
        </xdr:cNvPr>
        <xdr:cNvSpPr txBox="1"/>
      </xdr:nvSpPr>
      <xdr:spPr>
        <a:xfrm>
          <a:off x="11068050" y="3181350"/>
          <a:ext cx="1104900" cy="600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8B13E64B-CB04-4797-9CF5-5828AB51EFC8}" type="TxLink">
            <a:rPr lang="en-US" sz="4400" b="1" i="0" u="none" strike="noStrike">
              <a:solidFill>
                <a:schemeClr val="bg1"/>
              </a:solidFill>
              <a:latin typeface="Bahnschrift Light SemiCondensed" panose="020B0502040204020203" pitchFamily="34" charset="0"/>
              <a:ea typeface="+mn-ea"/>
              <a:cs typeface="+mn-cs"/>
            </a:rPr>
            <a:pPr marL="0" indent="0" algn="ctr"/>
            <a:t>0.00</a:t>
          </a:fld>
          <a:endParaRPr lang="es-PE" sz="4400" b="1" i="0" u="none" strike="noStrike">
            <a:solidFill>
              <a:schemeClr val="bg1"/>
            </a:solidFill>
            <a:latin typeface="Bahnschrift Light SemiCondensed" panose="020B0502040204020203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190499</xdr:colOff>
      <xdr:row>19</xdr:row>
      <xdr:rowOff>95250</xdr:rowOff>
    </xdr:from>
    <xdr:to>
      <xdr:col>1</xdr:col>
      <xdr:colOff>28574</xdr:colOff>
      <xdr:row>22</xdr:row>
      <xdr:rowOff>161924</xdr:rowOff>
    </xdr:to>
    <xdr:pic>
      <xdr:nvPicPr>
        <xdr:cNvPr id="23" name="Gráfico 22" descr="Cabestrillo con relleno sólido">
          <a:extLst>
            <a:ext uri="{FF2B5EF4-FFF2-40B4-BE49-F238E27FC236}">
              <a16:creationId xmlns:a16="http://schemas.microsoft.com/office/drawing/2014/main" id="{3823CE9C-4D31-40C9-BE30-C71D308952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190499" y="3171825"/>
          <a:ext cx="600075" cy="552449"/>
        </a:xfrm>
        <a:prstGeom prst="rect">
          <a:avLst/>
        </a:prstGeom>
      </xdr:spPr>
    </xdr:pic>
    <xdr:clientData/>
  </xdr:twoCellAnchor>
  <xdr:twoCellAnchor editAs="oneCell">
    <xdr:from>
      <xdr:col>4</xdr:col>
      <xdr:colOff>390524</xdr:colOff>
      <xdr:row>19</xdr:row>
      <xdr:rowOff>142874</xdr:rowOff>
    </xdr:from>
    <xdr:to>
      <xdr:col>5</xdr:col>
      <xdr:colOff>171449</xdr:colOff>
      <xdr:row>23</xdr:row>
      <xdr:rowOff>38099</xdr:rowOff>
    </xdr:to>
    <xdr:pic>
      <xdr:nvPicPr>
        <xdr:cNvPr id="25" name="Gráfico 24" descr="Calendario mensual con relleno sólido">
          <a:extLst>
            <a:ext uri="{FF2B5EF4-FFF2-40B4-BE49-F238E27FC236}">
              <a16:creationId xmlns:a16="http://schemas.microsoft.com/office/drawing/2014/main" id="{52BF27D9-4E3C-4C8E-91A2-EA9B43F04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3438524" y="3219449"/>
          <a:ext cx="542925" cy="542925"/>
        </a:xfrm>
        <a:prstGeom prst="rect">
          <a:avLst/>
        </a:prstGeom>
      </xdr:spPr>
    </xdr:pic>
    <xdr:clientData/>
  </xdr:twoCellAnchor>
  <xdr:twoCellAnchor editAs="oneCell">
    <xdr:from>
      <xdr:col>8</xdr:col>
      <xdr:colOff>523874</xdr:colOff>
      <xdr:row>19</xdr:row>
      <xdr:rowOff>142874</xdr:rowOff>
    </xdr:from>
    <xdr:to>
      <xdr:col>9</xdr:col>
      <xdr:colOff>323849</xdr:colOff>
      <xdr:row>23</xdr:row>
      <xdr:rowOff>57149</xdr:rowOff>
    </xdr:to>
    <xdr:pic>
      <xdr:nvPicPr>
        <xdr:cNvPr id="27" name="Gráfico 26" descr="Doctor con relleno sólido">
          <a:extLst>
            <a:ext uri="{FF2B5EF4-FFF2-40B4-BE49-F238E27FC236}">
              <a16:creationId xmlns:a16="http://schemas.microsoft.com/office/drawing/2014/main" id="{61EA5C57-209E-48EA-BB5F-B93911B14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9"/>
            </a:ext>
          </a:extLst>
        </a:blip>
        <a:stretch>
          <a:fillRect/>
        </a:stretch>
      </xdr:blipFill>
      <xdr:spPr>
        <a:xfrm>
          <a:off x="6619874" y="3219449"/>
          <a:ext cx="561975" cy="561975"/>
        </a:xfrm>
        <a:prstGeom prst="rect">
          <a:avLst/>
        </a:prstGeom>
      </xdr:spPr>
    </xdr:pic>
    <xdr:clientData/>
  </xdr:twoCellAnchor>
  <xdr:twoCellAnchor editAs="oneCell">
    <xdr:from>
      <xdr:col>12</xdr:col>
      <xdr:colOff>628650</xdr:colOff>
      <xdr:row>19</xdr:row>
      <xdr:rowOff>95249</xdr:rowOff>
    </xdr:from>
    <xdr:to>
      <xdr:col>13</xdr:col>
      <xdr:colOff>485775</xdr:colOff>
      <xdr:row>23</xdr:row>
      <xdr:rowOff>66674</xdr:rowOff>
    </xdr:to>
    <xdr:pic>
      <xdr:nvPicPr>
        <xdr:cNvPr id="29" name="Gráfico 28" descr="vendaje adhesivo con relleno sólido">
          <a:extLst>
            <a:ext uri="{FF2B5EF4-FFF2-40B4-BE49-F238E27FC236}">
              <a16:creationId xmlns:a16="http://schemas.microsoft.com/office/drawing/2014/main" id="{766C2B18-E0A8-42F5-BF02-11F81AF24F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1"/>
            </a:ext>
          </a:extLst>
        </a:blip>
        <a:stretch>
          <a:fillRect/>
        </a:stretch>
      </xdr:blipFill>
      <xdr:spPr>
        <a:xfrm rot="16200000">
          <a:off x="9772650" y="3171824"/>
          <a:ext cx="6191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D1016-B3A0-4990-AE9D-74EADBAC754C}">
  <dimension ref="A1:W46"/>
  <sheetViews>
    <sheetView showGridLines="0" tabSelected="1" zoomScale="60" zoomScaleNormal="60" zoomScaleSheetLayoutView="40" workbookViewId="0">
      <selection activeCell="K14" sqref="K14"/>
    </sheetView>
  </sheetViews>
  <sheetFormatPr baseColWidth="10" defaultColWidth="14.7109375" defaultRowHeight="26.1" customHeight="1" x14ac:dyDescent="0.3"/>
  <cols>
    <col min="1" max="1" width="9.42578125" style="1" customWidth="1"/>
    <col min="2" max="2" width="19.140625" style="34" customWidth="1"/>
    <col min="3" max="3" width="16.5703125" style="1" customWidth="1"/>
    <col min="4" max="4" width="13.140625" style="1" customWidth="1"/>
    <col min="5" max="5" width="15.42578125" style="1" customWidth="1"/>
    <col min="6" max="23" width="15.7109375" style="1" customWidth="1"/>
    <col min="24" max="16384" width="14.7109375" style="1"/>
  </cols>
  <sheetData>
    <row r="1" spans="1:23" ht="23.1" customHeight="1" x14ac:dyDescent="0.3">
      <c r="A1" s="77"/>
      <c r="B1" s="78"/>
      <c r="C1" s="79"/>
      <c r="D1" s="89" t="s">
        <v>40</v>
      </c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1"/>
      <c r="T1" s="86" t="s">
        <v>44</v>
      </c>
      <c r="U1" s="87"/>
      <c r="V1" s="88"/>
    </row>
    <row r="2" spans="1:23" ht="23.1" customHeight="1" x14ac:dyDescent="0.3">
      <c r="A2" s="80"/>
      <c r="B2" s="81"/>
      <c r="C2" s="82"/>
      <c r="D2" s="92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4"/>
      <c r="T2" s="86" t="s">
        <v>45</v>
      </c>
      <c r="U2" s="87"/>
      <c r="V2" s="88"/>
    </row>
    <row r="3" spans="1:23" ht="23.1" customHeight="1" thickBot="1" x14ac:dyDescent="0.35">
      <c r="A3" s="83"/>
      <c r="B3" s="84"/>
      <c r="C3" s="85"/>
      <c r="D3" s="95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7"/>
      <c r="T3" s="86" t="s">
        <v>46</v>
      </c>
      <c r="U3" s="87"/>
      <c r="V3" s="88"/>
    </row>
    <row r="4" spans="1:23" ht="26.1" customHeight="1" thickBot="1" x14ac:dyDescent="0.35">
      <c r="A4" s="2"/>
      <c r="B4" s="3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23" s="8" customFormat="1" ht="26.1" customHeight="1" x14ac:dyDescent="0.2">
      <c r="A5" s="71" t="s">
        <v>0</v>
      </c>
      <c r="B5" s="72"/>
      <c r="C5" s="73"/>
      <c r="D5" s="73"/>
      <c r="E5" s="73"/>
      <c r="F5" s="73"/>
      <c r="G5" s="73"/>
      <c r="H5" s="73"/>
      <c r="I5" s="50"/>
      <c r="J5" s="6" t="s">
        <v>12</v>
      </c>
      <c r="K5" s="41"/>
      <c r="L5" s="74"/>
      <c r="M5" s="74"/>
      <c r="N5" s="74"/>
      <c r="O5" s="74"/>
      <c r="P5" s="74"/>
      <c r="Q5" s="42"/>
      <c r="R5" s="43"/>
      <c r="S5" s="44"/>
      <c r="T5" s="7" t="s">
        <v>1</v>
      </c>
      <c r="U5" s="75"/>
      <c r="V5" s="76"/>
    </row>
    <row r="6" spans="1:23" s="8" customFormat="1" ht="26.1" customHeight="1" thickBot="1" x14ac:dyDescent="0.25">
      <c r="A6" s="100" t="s">
        <v>38</v>
      </c>
      <c r="B6" s="101"/>
      <c r="C6" s="102"/>
      <c r="D6" s="102"/>
      <c r="E6" s="102"/>
      <c r="F6" s="102"/>
      <c r="G6" s="102"/>
      <c r="H6" s="102"/>
      <c r="I6" s="9"/>
      <c r="J6" s="10" t="s">
        <v>39</v>
      </c>
      <c r="K6" s="10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51"/>
    </row>
    <row r="7" spans="1:23" s="15" customFormat="1" ht="26.1" customHeight="1" x14ac:dyDescent="0.3">
      <c r="A7" s="11"/>
      <c r="B7" s="12"/>
      <c r="C7" s="13"/>
      <c r="D7" s="14"/>
      <c r="E7" s="14"/>
      <c r="F7" s="14"/>
      <c r="G7" s="14"/>
      <c r="H7" s="14"/>
      <c r="I7" s="14"/>
      <c r="J7" s="13"/>
      <c r="K7" s="13"/>
      <c r="L7" s="13"/>
      <c r="M7" s="13"/>
      <c r="N7" s="13"/>
      <c r="O7" s="13"/>
      <c r="P7" s="13"/>
      <c r="Q7" s="13"/>
      <c r="R7" s="13"/>
    </row>
    <row r="8" spans="1:23" s="15" customFormat="1" ht="26.1" customHeight="1" thickBot="1" x14ac:dyDescent="0.35">
      <c r="A8" s="12"/>
      <c r="B8" s="12"/>
      <c r="C8" s="13"/>
      <c r="D8" s="14"/>
      <c r="E8" s="14"/>
      <c r="F8" s="14"/>
      <c r="G8" s="14"/>
      <c r="H8" s="14"/>
      <c r="I8" s="14"/>
      <c r="J8" s="13"/>
      <c r="K8" s="13"/>
      <c r="L8" s="13"/>
      <c r="M8" s="13"/>
      <c r="N8" s="13"/>
      <c r="O8" s="13"/>
      <c r="P8" s="13"/>
      <c r="Q8" s="13"/>
      <c r="R8" s="13"/>
    </row>
    <row r="9" spans="1:23" s="16" customFormat="1" ht="30" customHeight="1" x14ac:dyDescent="0.25">
      <c r="B9" s="17"/>
      <c r="C9" s="17"/>
      <c r="D9" s="17"/>
      <c r="E9" s="17"/>
      <c r="F9" s="17"/>
      <c r="G9" s="17"/>
      <c r="H9" s="18"/>
      <c r="I9" s="18"/>
      <c r="J9" s="104" t="s">
        <v>10</v>
      </c>
      <c r="K9" s="105"/>
      <c r="L9" s="106"/>
      <c r="M9" s="106"/>
      <c r="N9" s="106"/>
      <c r="O9" s="106"/>
      <c r="P9" s="106"/>
      <c r="Q9" s="107"/>
      <c r="R9" s="108"/>
      <c r="S9" s="69" t="s">
        <v>2</v>
      </c>
      <c r="T9" s="70"/>
      <c r="U9" s="70"/>
      <c r="V9" s="70"/>
      <c r="W9" s="70"/>
    </row>
    <row r="10" spans="1:23" s="20" customFormat="1" ht="30" customHeight="1" x14ac:dyDescent="0.2">
      <c r="A10" s="98" t="s">
        <v>3</v>
      </c>
      <c r="B10" s="99" t="s">
        <v>4</v>
      </c>
      <c r="C10" s="65" t="s">
        <v>5</v>
      </c>
      <c r="D10" s="65" t="s">
        <v>30</v>
      </c>
      <c r="E10" s="65" t="s">
        <v>24</v>
      </c>
      <c r="F10" s="65" t="s">
        <v>11</v>
      </c>
      <c r="G10" s="110" t="s">
        <v>16</v>
      </c>
      <c r="H10" s="65" t="s">
        <v>8</v>
      </c>
      <c r="I10" s="65" t="s">
        <v>9</v>
      </c>
      <c r="J10" s="65" t="s">
        <v>29</v>
      </c>
      <c r="K10" s="65" t="s">
        <v>26</v>
      </c>
      <c r="L10" s="65" t="s">
        <v>31</v>
      </c>
      <c r="M10" s="65" t="s">
        <v>25</v>
      </c>
      <c r="N10" s="109" t="s">
        <v>27</v>
      </c>
      <c r="O10" s="109" t="s">
        <v>22</v>
      </c>
      <c r="P10" s="109" t="s">
        <v>28</v>
      </c>
      <c r="Q10" s="109" t="s">
        <v>23</v>
      </c>
      <c r="R10" s="109" t="s">
        <v>17</v>
      </c>
      <c r="S10" s="65" t="s">
        <v>6</v>
      </c>
      <c r="T10" s="65" t="s">
        <v>48</v>
      </c>
      <c r="U10" s="65" t="s">
        <v>7</v>
      </c>
      <c r="V10" s="62" t="s">
        <v>18</v>
      </c>
      <c r="W10" s="66" t="s">
        <v>49</v>
      </c>
    </row>
    <row r="11" spans="1:23" s="20" customFormat="1" ht="30" customHeight="1" x14ac:dyDescent="0.2">
      <c r="A11" s="98"/>
      <c r="B11" s="99"/>
      <c r="C11" s="65"/>
      <c r="D11" s="65"/>
      <c r="E11" s="65"/>
      <c r="F11" s="65"/>
      <c r="G11" s="111"/>
      <c r="H11" s="65"/>
      <c r="I11" s="65"/>
      <c r="J11" s="65"/>
      <c r="K11" s="65"/>
      <c r="L11" s="65"/>
      <c r="M11" s="65"/>
      <c r="N11" s="109"/>
      <c r="O11" s="109"/>
      <c r="P11" s="109"/>
      <c r="Q11" s="109"/>
      <c r="R11" s="109"/>
      <c r="S11" s="65"/>
      <c r="T11" s="65"/>
      <c r="U11" s="65"/>
      <c r="V11" s="63"/>
      <c r="W11" s="67"/>
    </row>
    <row r="12" spans="1:23" s="20" customFormat="1" ht="30" customHeight="1" x14ac:dyDescent="0.2">
      <c r="A12" s="98"/>
      <c r="B12" s="99"/>
      <c r="C12" s="65"/>
      <c r="D12" s="65"/>
      <c r="E12" s="65"/>
      <c r="F12" s="65"/>
      <c r="G12" s="111"/>
      <c r="H12" s="65"/>
      <c r="I12" s="65"/>
      <c r="J12" s="65"/>
      <c r="K12" s="65"/>
      <c r="L12" s="65"/>
      <c r="M12" s="65"/>
      <c r="N12" s="109"/>
      <c r="O12" s="109"/>
      <c r="P12" s="109"/>
      <c r="Q12" s="109"/>
      <c r="R12" s="109"/>
      <c r="S12" s="65"/>
      <c r="T12" s="65"/>
      <c r="U12" s="65"/>
      <c r="V12" s="64"/>
      <c r="W12" s="68"/>
    </row>
    <row r="13" spans="1:23" s="19" customFormat="1" ht="31.5" customHeight="1" x14ac:dyDescent="0.2">
      <c r="A13" s="45" t="s">
        <v>19</v>
      </c>
      <c r="B13" s="52">
        <v>44562</v>
      </c>
      <c r="C13" s="46">
        <v>4800</v>
      </c>
      <c r="D13" s="46">
        <v>4800</v>
      </c>
      <c r="E13" s="46">
        <v>4800</v>
      </c>
      <c r="F13" s="49">
        <v>85</v>
      </c>
      <c r="G13" s="54">
        <f t="shared" ref="G13:G24" si="0">(F13/D13)*100</f>
        <v>1.7708333333333333</v>
      </c>
      <c r="H13" s="46">
        <v>0</v>
      </c>
      <c r="I13" s="47">
        <v>0</v>
      </c>
      <c r="J13" s="46">
        <v>5</v>
      </c>
      <c r="K13" s="46">
        <f>+J13</f>
        <v>5</v>
      </c>
      <c r="L13" s="46">
        <v>10</v>
      </c>
      <c r="M13" s="46">
        <f>+L13</f>
        <v>10</v>
      </c>
      <c r="N13" s="48">
        <f t="shared" ref="N13:N24" si="1">J13*1000000/D13</f>
        <v>1041.6666666666667</v>
      </c>
      <c r="O13" s="48">
        <f t="shared" ref="O13:O24" si="2">+K13*1000000/E13</f>
        <v>1041.6666666666667</v>
      </c>
      <c r="P13" s="48">
        <f t="shared" ref="P13:P24" si="3">L13*1000000/D13</f>
        <v>2083.3333333333335</v>
      </c>
      <c r="Q13" s="58">
        <f t="shared" ref="Q13:Q24" si="4">+M13*1000000/E13</f>
        <v>2083.3333333333335</v>
      </c>
      <c r="R13" s="48">
        <f t="shared" ref="R13:R24" si="5">O13*Q13/1000</f>
        <v>2170.1388888888891</v>
      </c>
      <c r="S13" s="38">
        <v>0</v>
      </c>
      <c r="T13" s="56">
        <f>+S13</f>
        <v>0</v>
      </c>
      <c r="U13" s="38">
        <f t="shared" ref="U13:U24" si="6">+C13</f>
        <v>4800</v>
      </c>
      <c r="V13" s="39">
        <f t="shared" ref="V13:V24" si="7">S13*1000000/U13</f>
        <v>0</v>
      </c>
      <c r="W13" s="57">
        <f>+V13</f>
        <v>0</v>
      </c>
    </row>
    <row r="14" spans="1:23" s="19" customFormat="1" ht="31.5" customHeight="1" x14ac:dyDescent="0.2">
      <c r="A14" s="35" t="s">
        <v>20</v>
      </c>
      <c r="B14" s="52">
        <v>44593</v>
      </c>
      <c r="C14" s="37">
        <v>9360</v>
      </c>
      <c r="D14" s="37">
        <v>14160</v>
      </c>
      <c r="E14" s="37">
        <v>18960</v>
      </c>
      <c r="F14" s="53">
        <v>90</v>
      </c>
      <c r="G14" s="55">
        <f t="shared" si="0"/>
        <v>0.63559322033898313</v>
      </c>
      <c r="H14" s="37">
        <v>0</v>
      </c>
      <c r="I14" s="38">
        <v>0</v>
      </c>
      <c r="J14" s="37">
        <v>0</v>
      </c>
      <c r="K14" s="37">
        <f>+J14+K13</f>
        <v>5</v>
      </c>
      <c r="L14" s="37">
        <v>0</v>
      </c>
      <c r="M14" s="37">
        <f>+L14+M13</f>
        <v>10</v>
      </c>
      <c r="N14" s="40">
        <f t="shared" si="1"/>
        <v>0</v>
      </c>
      <c r="O14" s="40">
        <f t="shared" si="2"/>
        <v>263.71308016877634</v>
      </c>
      <c r="P14" s="40">
        <f t="shared" si="3"/>
        <v>0</v>
      </c>
      <c r="Q14" s="59">
        <f t="shared" si="4"/>
        <v>527.42616033755269</v>
      </c>
      <c r="R14" s="40">
        <f t="shared" si="5"/>
        <v>139.08917730420691</v>
      </c>
      <c r="S14" s="38">
        <v>0</v>
      </c>
      <c r="T14" s="56">
        <f>+S14+T13</f>
        <v>0</v>
      </c>
      <c r="U14" s="38">
        <f t="shared" si="6"/>
        <v>9360</v>
      </c>
      <c r="V14" s="39">
        <f t="shared" si="7"/>
        <v>0</v>
      </c>
      <c r="W14" s="57">
        <f>+V14+W13</f>
        <v>0</v>
      </c>
    </row>
    <row r="15" spans="1:23" s="19" customFormat="1" ht="31.5" customHeight="1" x14ac:dyDescent="0.2">
      <c r="A15" s="36" t="s">
        <v>21</v>
      </c>
      <c r="B15" s="52">
        <v>44621</v>
      </c>
      <c r="C15" s="37">
        <v>13920</v>
      </c>
      <c r="D15" s="37">
        <v>28080</v>
      </c>
      <c r="E15" s="37">
        <v>47040</v>
      </c>
      <c r="F15" s="53">
        <v>120</v>
      </c>
      <c r="G15" s="55">
        <f t="shared" si="0"/>
        <v>0.42735042735042739</v>
      </c>
      <c r="H15" s="37">
        <v>0</v>
      </c>
      <c r="I15" s="38">
        <v>0</v>
      </c>
      <c r="J15" s="37">
        <v>1</v>
      </c>
      <c r="K15" s="37">
        <f t="shared" ref="K15:K24" si="8">+J15+K14</f>
        <v>6</v>
      </c>
      <c r="L15" s="37">
        <v>2</v>
      </c>
      <c r="M15" s="37">
        <f t="shared" ref="M15:M24" si="9">+L15+M14</f>
        <v>12</v>
      </c>
      <c r="N15" s="40">
        <f t="shared" si="1"/>
        <v>35.612535612535609</v>
      </c>
      <c r="O15" s="40">
        <f t="shared" si="2"/>
        <v>127.55102040816327</v>
      </c>
      <c r="P15" s="40">
        <f t="shared" si="3"/>
        <v>71.225071225071218</v>
      </c>
      <c r="Q15" s="59">
        <f t="shared" si="4"/>
        <v>255.10204081632654</v>
      </c>
      <c r="R15" s="40">
        <f t="shared" si="5"/>
        <v>32.538525614327362</v>
      </c>
      <c r="S15" s="38">
        <v>0</v>
      </c>
      <c r="T15" s="56">
        <f t="shared" ref="T15:T24" si="10">+S15+T14</f>
        <v>0</v>
      </c>
      <c r="U15" s="38">
        <f t="shared" si="6"/>
        <v>13920</v>
      </c>
      <c r="V15" s="39">
        <f t="shared" si="7"/>
        <v>0</v>
      </c>
      <c r="W15" s="57">
        <f t="shared" ref="W15:W24" si="11">+V15+W14</f>
        <v>0</v>
      </c>
    </row>
    <row r="16" spans="1:23" s="19" customFormat="1" ht="31.5" customHeight="1" x14ac:dyDescent="0.2">
      <c r="A16" s="35" t="s">
        <v>32</v>
      </c>
      <c r="B16" s="52">
        <v>44652</v>
      </c>
      <c r="C16" s="37">
        <v>18480</v>
      </c>
      <c r="D16" s="37">
        <v>46560</v>
      </c>
      <c r="E16" s="37">
        <v>93600</v>
      </c>
      <c r="F16" s="53">
        <v>135</v>
      </c>
      <c r="G16" s="55">
        <f t="shared" si="0"/>
        <v>0.28994845360824745</v>
      </c>
      <c r="H16" s="37">
        <v>0</v>
      </c>
      <c r="I16" s="38">
        <v>0</v>
      </c>
      <c r="J16" s="37">
        <v>0</v>
      </c>
      <c r="K16" s="37">
        <f t="shared" si="8"/>
        <v>6</v>
      </c>
      <c r="L16" s="37">
        <v>0</v>
      </c>
      <c r="M16" s="37">
        <f t="shared" si="9"/>
        <v>12</v>
      </c>
      <c r="N16" s="40">
        <f t="shared" si="1"/>
        <v>0</v>
      </c>
      <c r="O16" s="40">
        <f t="shared" si="2"/>
        <v>64.102564102564102</v>
      </c>
      <c r="P16" s="40">
        <f t="shared" si="3"/>
        <v>0</v>
      </c>
      <c r="Q16" s="59">
        <f t="shared" si="4"/>
        <v>128.2051282051282</v>
      </c>
      <c r="R16" s="40">
        <f t="shared" si="5"/>
        <v>8.2182774490466795</v>
      </c>
      <c r="S16" s="38">
        <v>0</v>
      </c>
      <c r="T16" s="56">
        <f t="shared" si="10"/>
        <v>0</v>
      </c>
      <c r="U16" s="38">
        <f t="shared" si="6"/>
        <v>18480</v>
      </c>
      <c r="V16" s="39">
        <f t="shared" si="7"/>
        <v>0</v>
      </c>
      <c r="W16" s="57">
        <f t="shared" si="11"/>
        <v>0</v>
      </c>
    </row>
    <row r="17" spans="1:23" s="19" customFormat="1" ht="31.5" customHeight="1" x14ac:dyDescent="0.2">
      <c r="A17" s="35" t="s">
        <v>33</v>
      </c>
      <c r="B17" s="52">
        <v>44682</v>
      </c>
      <c r="C17" s="37">
        <v>23040</v>
      </c>
      <c r="D17" s="37">
        <v>69600</v>
      </c>
      <c r="E17" s="37">
        <v>163200</v>
      </c>
      <c r="F17" s="53">
        <v>140</v>
      </c>
      <c r="G17" s="55">
        <f t="shared" si="0"/>
        <v>0.20114942528735633</v>
      </c>
      <c r="H17" s="37">
        <v>0</v>
      </c>
      <c r="I17" s="38">
        <v>0</v>
      </c>
      <c r="J17" s="37">
        <v>0</v>
      </c>
      <c r="K17" s="37">
        <f t="shared" si="8"/>
        <v>6</v>
      </c>
      <c r="L17" s="37">
        <v>0</v>
      </c>
      <c r="M17" s="37">
        <f t="shared" si="9"/>
        <v>12</v>
      </c>
      <c r="N17" s="40">
        <f t="shared" si="1"/>
        <v>0</v>
      </c>
      <c r="O17" s="40">
        <f t="shared" si="2"/>
        <v>36.764705882352942</v>
      </c>
      <c r="P17" s="40">
        <f t="shared" si="3"/>
        <v>0</v>
      </c>
      <c r="Q17" s="59">
        <f t="shared" si="4"/>
        <v>73.529411764705884</v>
      </c>
      <c r="R17" s="40">
        <f t="shared" si="5"/>
        <v>2.703287197231834</v>
      </c>
      <c r="S17" s="38">
        <v>0</v>
      </c>
      <c r="T17" s="56">
        <f t="shared" si="10"/>
        <v>0</v>
      </c>
      <c r="U17" s="38">
        <f t="shared" si="6"/>
        <v>23040</v>
      </c>
      <c r="V17" s="39">
        <f t="shared" si="7"/>
        <v>0</v>
      </c>
      <c r="W17" s="57">
        <f t="shared" si="11"/>
        <v>0</v>
      </c>
    </row>
    <row r="18" spans="1:23" s="19" customFormat="1" ht="31.5" customHeight="1" x14ac:dyDescent="0.2">
      <c r="A18" s="36" t="s">
        <v>34</v>
      </c>
      <c r="B18" s="52">
        <v>44713</v>
      </c>
      <c r="C18" s="37">
        <v>27600</v>
      </c>
      <c r="D18" s="37">
        <v>97200</v>
      </c>
      <c r="E18" s="37">
        <v>260400</v>
      </c>
      <c r="F18" s="53">
        <v>56</v>
      </c>
      <c r="G18" s="55">
        <f t="shared" si="0"/>
        <v>5.7613168724279837E-2</v>
      </c>
      <c r="H18" s="37">
        <v>0</v>
      </c>
      <c r="I18" s="38">
        <v>0</v>
      </c>
      <c r="J18" s="37">
        <v>0</v>
      </c>
      <c r="K18" s="37">
        <f t="shared" si="8"/>
        <v>6</v>
      </c>
      <c r="L18" s="37">
        <v>0</v>
      </c>
      <c r="M18" s="37">
        <f t="shared" si="9"/>
        <v>12</v>
      </c>
      <c r="N18" s="40">
        <f t="shared" si="1"/>
        <v>0</v>
      </c>
      <c r="O18" s="40">
        <f t="shared" si="2"/>
        <v>23.041474654377879</v>
      </c>
      <c r="P18" s="40">
        <f t="shared" si="3"/>
        <v>0</v>
      </c>
      <c r="Q18" s="59">
        <f t="shared" si="4"/>
        <v>46.082949308755758</v>
      </c>
      <c r="R18" s="40">
        <f t="shared" si="5"/>
        <v>1.0618191084966764</v>
      </c>
      <c r="S18" s="38">
        <v>0</v>
      </c>
      <c r="T18" s="56">
        <f t="shared" si="10"/>
        <v>0</v>
      </c>
      <c r="U18" s="38">
        <f t="shared" si="6"/>
        <v>27600</v>
      </c>
      <c r="V18" s="39">
        <f t="shared" si="7"/>
        <v>0</v>
      </c>
      <c r="W18" s="57">
        <f t="shared" si="11"/>
        <v>0</v>
      </c>
    </row>
    <row r="19" spans="1:23" s="19" customFormat="1" ht="31.5" customHeight="1" x14ac:dyDescent="0.2">
      <c r="A19" s="35" t="s">
        <v>35</v>
      </c>
      <c r="B19" s="52">
        <v>44743</v>
      </c>
      <c r="C19" s="37">
        <v>32160</v>
      </c>
      <c r="D19" s="37">
        <v>129360</v>
      </c>
      <c r="E19" s="37">
        <v>389760</v>
      </c>
      <c r="F19" s="53">
        <v>84</v>
      </c>
      <c r="G19" s="55">
        <f t="shared" si="0"/>
        <v>6.4935064935064929E-2</v>
      </c>
      <c r="H19" s="37">
        <v>0</v>
      </c>
      <c r="I19" s="38">
        <v>0</v>
      </c>
      <c r="J19" s="37">
        <v>1</v>
      </c>
      <c r="K19" s="37">
        <f t="shared" si="8"/>
        <v>7</v>
      </c>
      <c r="L19" s="37">
        <v>20</v>
      </c>
      <c r="M19" s="37">
        <f t="shared" si="9"/>
        <v>32</v>
      </c>
      <c r="N19" s="40">
        <f t="shared" si="1"/>
        <v>7.7303648732220163</v>
      </c>
      <c r="O19" s="40">
        <f t="shared" si="2"/>
        <v>17.959770114942529</v>
      </c>
      <c r="P19" s="40">
        <f t="shared" si="3"/>
        <v>154.60729746444031</v>
      </c>
      <c r="Q19" s="59">
        <f t="shared" si="4"/>
        <v>82.101806239737272</v>
      </c>
      <c r="R19" s="40">
        <f t="shared" si="5"/>
        <v>1.4745295660872355</v>
      </c>
      <c r="S19" s="38">
        <v>0</v>
      </c>
      <c r="T19" s="56">
        <f t="shared" si="10"/>
        <v>0</v>
      </c>
      <c r="U19" s="38">
        <f t="shared" si="6"/>
        <v>32160</v>
      </c>
      <c r="V19" s="39">
        <f t="shared" si="7"/>
        <v>0</v>
      </c>
      <c r="W19" s="57">
        <f t="shared" si="11"/>
        <v>0</v>
      </c>
    </row>
    <row r="20" spans="1:23" s="19" customFormat="1" ht="31.5" customHeight="1" x14ac:dyDescent="0.2">
      <c r="A20" s="35" t="s">
        <v>36</v>
      </c>
      <c r="B20" s="52">
        <v>44774</v>
      </c>
      <c r="C20" s="37">
        <v>36720</v>
      </c>
      <c r="D20" s="37">
        <v>166080</v>
      </c>
      <c r="E20" s="37">
        <v>555840</v>
      </c>
      <c r="F20" s="53">
        <v>96</v>
      </c>
      <c r="G20" s="55">
        <f t="shared" si="0"/>
        <v>5.7803468208092491E-2</v>
      </c>
      <c r="H20" s="37">
        <v>0</v>
      </c>
      <c r="I20" s="38">
        <v>0</v>
      </c>
      <c r="J20" s="37">
        <v>0</v>
      </c>
      <c r="K20" s="37">
        <f t="shared" si="8"/>
        <v>7</v>
      </c>
      <c r="L20" s="37">
        <v>0</v>
      </c>
      <c r="M20" s="37">
        <f t="shared" si="9"/>
        <v>32</v>
      </c>
      <c r="N20" s="40">
        <f t="shared" si="1"/>
        <v>0</v>
      </c>
      <c r="O20" s="40">
        <f t="shared" si="2"/>
        <v>12.593552101324121</v>
      </c>
      <c r="P20" s="40">
        <f t="shared" si="3"/>
        <v>0</v>
      </c>
      <c r="Q20" s="59">
        <f t="shared" si="4"/>
        <v>57.570523891767415</v>
      </c>
      <c r="R20" s="40">
        <f t="shared" si="5"/>
        <v>0.72501739213149796</v>
      </c>
      <c r="S20" s="38">
        <v>0</v>
      </c>
      <c r="T20" s="56">
        <f t="shared" si="10"/>
        <v>0</v>
      </c>
      <c r="U20" s="38">
        <f t="shared" si="6"/>
        <v>36720</v>
      </c>
      <c r="V20" s="39">
        <f t="shared" si="7"/>
        <v>0</v>
      </c>
      <c r="W20" s="57">
        <f t="shared" si="11"/>
        <v>0</v>
      </c>
    </row>
    <row r="21" spans="1:23" s="19" customFormat="1" ht="31.5" customHeight="1" x14ac:dyDescent="0.2">
      <c r="A21" s="36" t="s">
        <v>37</v>
      </c>
      <c r="B21" s="52">
        <v>44805</v>
      </c>
      <c r="C21" s="37">
        <v>41280</v>
      </c>
      <c r="D21" s="37">
        <v>207360</v>
      </c>
      <c r="E21" s="37">
        <v>763200</v>
      </c>
      <c r="F21" s="53">
        <v>120</v>
      </c>
      <c r="G21" s="55">
        <f t="shared" si="0"/>
        <v>5.7870370370370364E-2</v>
      </c>
      <c r="H21" s="37">
        <v>0</v>
      </c>
      <c r="I21" s="38">
        <v>0</v>
      </c>
      <c r="J21" s="37">
        <v>0</v>
      </c>
      <c r="K21" s="37">
        <f t="shared" si="8"/>
        <v>7</v>
      </c>
      <c r="L21" s="37">
        <v>0</v>
      </c>
      <c r="M21" s="37">
        <f t="shared" si="9"/>
        <v>32</v>
      </c>
      <c r="N21" s="40">
        <f t="shared" si="1"/>
        <v>0</v>
      </c>
      <c r="O21" s="40">
        <f t="shared" si="2"/>
        <v>9.1719077568134164</v>
      </c>
      <c r="P21" s="40">
        <f t="shared" si="3"/>
        <v>0</v>
      </c>
      <c r="Q21" s="59">
        <f t="shared" si="4"/>
        <v>41.928721174004195</v>
      </c>
      <c r="R21" s="40">
        <f t="shared" si="5"/>
        <v>0.384566362969116</v>
      </c>
      <c r="S21" s="38">
        <v>0</v>
      </c>
      <c r="T21" s="56">
        <f t="shared" si="10"/>
        <v>0</v>
      </c>
      <c r="U21" s="38">
        <f t="shared" si="6"/>
        <v>41280</v>
      </c>
      <c r="V21" s="39">
        <f t="shared" si="7"/>
        <v>0</v>
      </c>
      <c r="W21" s="57">
        <f t="shared" si="11"/>
        <v>0</v>
      </c>
    </row>
    <row r="22" spans="1:23" s="19" customFormat="1" ht="31.5" customHeight="1" x14ac:dyDescent="0.2">
      <c r="A22" s="35" t="s">
        <v>41</v>
      </c>
      <c r="B22" s="52">
        <v>44835</v>
      </c>
      <c r="C22" s="37">
        <v>45840</v>
      </c>
      <c r="D22" s="37">
        <v>253200</v>
      </c>
      <c r="E22" s="37">
        <v>1016400</v>
      </c>
      <c r="F22" s="53">
        <v>186</v>
      </c>
      <c r="G22" s="55">
        <f t="shared" si="0"/>
        <v>7.3459715639810422E-2</v>
      </c>
      <c r="H22" s="37">
        <v>0</v>
      </c>
      <c r="I22" s="38">
        <v>0</v>
      </c>
      <c r="J22" s="37">
        <v>1</v>
      </c>
      <c r="K22" s="37">
        <f t="shared" si="8"/>
        <v>8</v>
      </c>
      <c r="L22" s="37">
        <v>5</v>
      </c>
      <c r="M22" s="37">
        <f t="shared" si="9"/>
        <v>37</v>
      </c>
      <c r="N22" s="40">
        <f t="shared" si="1"/>
        <v>3.9494470774091628</v>
      </c>
      <c r="O22" s="40">
        <f t="shared" si="2"/>
        <v>7.8709169618260528</v>
      </c>
      <c r="P22" s="40">
        <f t="shared" si="3"/>
        <v>19.747235387045812</v>
      </c>
      <c r="Q22" s="59">
        <f t="shared" si="4"/>
        <v>36.402990948445492</v>
      </c>
      <c r="R22" s="40">
        <f t="shared" si="5"/>
        <v>0.2865249189173199</v>
      </c>
      <c r="S22" s="38">
        <v>0</v>
      </c>
      <c r="T22" s="56">
        <f t="shared" si="10"/>
        <v>0</v>
      </c>
      <c r="U22" s="38">
        <f t="shared" si="6"/>
        <v>45840</v>
      </c>
      <c r="V22" s="39">
        <f t="shared" si="7"/>
        <v>0</v>
      </c>
      <c r="W22" s="57">
        <f t="shared" si="11"/>
        <v>0</v>
      </c>
    </row>
    <row r="23" spans="1:23" s="19" customFormat="1" ht="31.5" customHeight="1" x14ac:dyDescent="0.2">
      <c r="A23" s="35" t="s">
        <v>42</v>
      </c>
      <c r="B23" s="52">
        <v>44866</v>
      </c>
      <c r="C23" s="37">
        <v>50400</v>
      </c>
      <c r="D23" s="37">
        <v>303600</v>
      </c>
      <c r="E23" s="37">
        <v>1320000</v>
      </c>
      <c r="F23" s="53">
        <v>153</v>
      </c>
      <c r="G23" s="55">
        <f t="shared" si="0"/>
        <v>5.0395256916996048E-2</v>
      </c>
      <c r="H23" s="37">
        <v>0</v>
      </c>
      <c r="I23" s="38">
        <v>0</v>
      </c>
      <c r="J23" s="37">
        <v>0</v>
      </c>
      <c r="K23" s="37">
        <f t="shared" si="8"/>
        <v>8</v>
      </c>
      <c r="L23" s="37">
        <v>0</v>
      </c>
      <c r="M23" s="37">
        <f t="shared" si="9"/>
        <v>37</v>
      </c>
      <c r="N23" s="40">
        <f t="shared" si="1"/>
        <v>0</v>
      </c>
      <c r="O23" s="40">
        <f t="shared" si="2"/>
        <v>6.0606060606060606</v>
      </c>
      <c r="P23" s="40">
        <f t="shared" si="3"/>
        <v>0</v>
      </c>
      <c r="Q23" s="59">
        <f t="shared" si="4"/>
        <v>28.030303030303031</v>
      </c>
      <c r="R23" s="40">
        <f t="shared" si="5"/>
        <v>0.16988062442607899</v>
      </c>
      <c r="S23" s="38">
        <v>0</v>
      </c>
      <c r="T23" s="56">
        <f t="shared" si="10"/>
        <v>0</v>
      </c>
      <c r="U23" s="38">
        <f t="shared" si="6"/>
        <v>50400</v>
      </c>
      <c r="V23" s="39">
        <f t="shared" si="7"/>
        <v>0</v>
      </c>
      <c r="W23" s="57">
        <f t="shared" si="11"/>
        <v>0</v>
      </c>
    </row>
    <row r="24" spans="1:23" s="19" customFormat="1" ht="31.5" customHeight="1" x14ac:dyDescent="0.2">
      <c r="A24" s="36" t="s">
        <v>43</v>
      </c>
      <c r="B24" s="52">
        <v>44896</v>
      </c>
      <c r="C24" s="37">
        <v>54960</v>
      </c>
      <c r="D24" s="37">
        <v>358560</v>
      </c>
      <c r="E24" s="37">
        <v>1678560</v>
      </c>
      <c r="F24" s="53">
        <v>120</v>
      </c>
      <c r="G24" s="55">
        <f t="shared" si="0"/>
        <v>3.3467202141900937E-2</v>
      </c>
      <c r="H24" s="37">
        <v>0</v>
      </c>
      <c r="I24" s="38">
        <v>0</v>
      </c>
      <c r="J24" s="37">
        <v>0</v>
      </c>
      <c r="K24" s="61">
        <f t="shared" si="8"/>
        <v>8</v>
      </c>
      <c r="L24" s="37">
        <v>0</v>
      </c>
      <c r="M24" s="61">
        <f t="shared" si="9"/>
        <v>37</v>
      </c>
      <c r="N24" s="40">
        <f t="shared" si="1"/>
        <v>0</v>
      </c>
      <c r="O24" s="40">
        <f t="shared" si="2"/>
        <v>4.76598989610142</v>
      </c>
      <c r="P24" s="40">
        <f t="shared" si="3"/>
        <v>0</v>
      </c>
      <c r="Q24" s="59">
        <f t="shared" si="4"/>
        <v>22.042703269469069</v>
      </c>
      <c r="R24" s="40">
        <f t="shared" si="5"/>
        <v>0.10505530106505133</v>
      </c>
      <c r="S24" s="38">
        <v>0</v>
      </c>
      <c r="T24" s="56">
        <f t="shared" si="10"/>
        <v>0</v>
      </c>
      <c r="U24" s="38">
        <f t="shared" si="6"/>
        <v>54960</v>
      </c>
      <c r="V24" s="39">
        <f t="shared" si="7"/>
        <v>0</v>
      </c>
      <c r="W24" s="57">
        <f t="shared" si="11"/>
        <v>0</v>
      </c>
    </row>
    <row r="25" spans="1:23" s="19" customFormat="1" ht="24.95" customHeight="1" x14ac:dyDescent="0.2">
      <c r="A25" s="21"/>
      <c r="B25" s="22"/>
      <c r="C25" s="23"/>
      <c r="D25" s="24"/>
      <c r="E25" s="24"/>
      <c r="F25" s="25"/>
      <c r="G25" s="26"/>
      <c r="H25" s="27"/>
      <c r="I25" s="28"/>
      <c r="J25" s="27"/>
      <c r="K25" s="27"/>
      <c r="L25" s="27"/>
      <c r="M25" s="27"/>
      <c r="N25" s="26"/>
      <c r="O25" s="26"/>
      <c r="P25" s="26"/>
      <c r="Q25" s="26"/>
      <c r="R25" s="26"/>
      <c r="S25" s="28"/>
      <c r="T25" s="28"/>
      <c r="U25" s="26"/>
      <c r="V25" s="29"/>
    </row>
    <row r="26" spans="1:23" s="30" customFormat="1" ht="26.1" customHeight="1" thickBot="1" x14ac:dyDescent="0.25">
      <c r="B26" s="31"/>
    </row>
    <row r="27" spans="1:23" s="30" customFormat="1" ht="26.1" customHeight="1" x14ac:dyDescent="0.2">
      <c r="A27" s="32"/>
      <c r="B27" s="112" t="s">
        <v>47</v>
      </c>
      <c r="C27" s="113"/>
      <c r="D27" s="119" t="s">
        <v>13</v>
      </c>
      <c r="E27" s="120"/>
      <c r="F27" s="120"/>
      <c r="G27" s="121"/>
      <c r="H27" s="119" t="s">
        <v>14</v>
      </c>
      <c r="I27" s="120"/>
      <c r="J27" s="120"/>
      <c r="K27" s="121"/>
      <c r="L27" s="119" t="s">
        <v>15</v>
      </c>
      <c r="M27" s="120"/>
      <c r="N27" s="121"/>
      <c r="O27" s="118"/>
      <c r="P27" s="118"/>
      <c r="Q27" s="118"/>
      <c r="R27" s="118"/>
      <c r="S27" s="118"/>
      <c r="T27" s="118"/>
      <c r="U27" s="118"/>
      <c r="V27" s="118"/>
    </row>
    <row r="28" spans="1:23" s="30" customFormat="1" ht="26.1" customHeight="1" x14ac:dyDescent="0.2">
      <c r="A28" s="32"/>
      <c r="B28" s="114"/>
      <c r="C28" s="115"/>
      <c r="D28" s="122"/>
      <c r="E28" s="123"/>
      <c r="F28" s="123"/>
      <c r="G28" s="124"/>
      <c r="H28" s="122"/>
      <c r="I28" s="123"/>
      <c r="J28" s="123"/>
      <c r="K28" s="124"/>
      <c r="L28" s="122"/>
      <c r="M28" s="123"/>
      <c r="N28" s="124"/>
      <c r="O28" s="118"/>
      <c r="P28" s="118"/>
      <c r="Q28" s="118"/>
      <c r="R28" s="118"/>
      <c r="S28" s="118"/>
      <c r="T28" s="118"/>
      <c r="U28" s="118"/>
      <c r="V28" s="118"/>
    </row>
    <row r="29" spans="1:23" s="30" customFormat="1" ht="26.1" customHeight="1" x14ac:dyDescent="0.2">
      <c r="A29" s="32"/>
      <c r="B29" s="114"/>
      <c r="C29" s="115"/>
      <c r="D29" s="126">
        <f>+O24</f>
        <v>4.76598989610142</v>
      </c>
      <c r="E29" s="126"/>
      <c r="F29" s="126"/>
      <c r="G29" s="126"/>
      <c r="H29" s="126">
        <f>+Q24</f>
        <v>22.042703269469069</v>
      </c>
      <c r="I29" s="126"/>
      <c r="J29" s="126"/>
      <c r="K29" s="126"/>
      <c r="L29" s="126">
        <f>+R24</f>
        <v>0.10505530106505133</v>
      </c>
      <c r="M29" s="126"/>
      <c r="N29" s="126"/>
      <c r="O29" s="127"/>
      <c r="P29" s="127"/>
      <c r="Q29" s="127"/>
      <c r="R29" s="127"/>
      <c r="S29" s="128"/>
      <c r="T29" s="128"/>
      <c r="U29" s="128"/>
      <c r="V29" s="128"/>
    </row>
    <row r="30" spans="1:23" s="30" customFormat="1" ht="26.1" customHeight="1" thickBot="1" x14ac:dyDescent="0.25">
      <c r="A30" s="32"/>
      <c r="B30" s="116"/>
      <c r="C30" s="117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7"/>
      <c r="P30" s="127"/>
      <c r="Q30" s="127"/>
      <c r="R30" s="127"/>
      <c r="S30" s="128"/>
      <c r="T30" s="128"/>
      <c r="U30" s="128"/>
      <c r="V30" s="128"/>
    </row>
    <row r="31" spans="1:23" ht="26.1" customHeight="1" x14ac:dyDescent="0.3">
      <c r="B31" s="33"/>
    </row>
    <row r="32" spans="1:23" ht="26.1" customHeight="1" x14ac:dyDescent="0.3">
      <c r="B32" s="33"/>
    </row>
    <row r="33" spans="2:8" ht="26.1" customHeight="1" x14ac:dyDescent="0.3">
      <c r="B33" s="33"/>
    </row>
    <row r="34" spans="2:8" ht="26.1" customHeight="1" x14ac:dyDescent="0.3">
      <c r="B34" s="33"/>
    </row>
    <row r="35" spans="2:8" ht="26.1" customHeight="1" x14ac:dyDescent="0.3">
      <c r="B35" s="33"/>
    </row>
    <row r="36" spans="2:8" ht="26.1" customHeight="1" x14ac:dyDescent="0.3">
      <c r="B36" s="33"/>
    </row>
    <row r="37" spans="2:8" ht="26.1" customHeight="1" x14ac:dyDescent="0.3">
      <c r="B37" s="33"/>
    </row>
    <row r="38" spans="2:8" ht="26.1" customHeight="1" x14ac:dyDescent="0.3">
      <c r="B38" s="33"/>
    </row>
    <row r="39" spans="2:8" ht="26.1" customHeight="1" x14ac:dyDescent="0.3">
      <c r="B39" s="33"/>
    </row>
    <row r="40" spans="2:8" ht="26.1" customHeight="1" x14ac:dyDescent="0.3">
      <c r="B40" s="33"/>
    </row>
    <row r="41" spans="2:8" ht="26.1" customHeight="1" x14ac:dyDescent="0.3">
      <c r="B41" s="33"/>
    </row>
    <row r="42" spans="2:8" ht="26.1" customHeight="1" x14ac:dyDescent="0.3">
      <c r="B42" s="33"/>
    </row>
    <row r="43" spans="2:8" ht="26.1" customHeight="1" x14ac:dyDescent="0.3">
      <c r="B43" s="33"/>
    </row>
    <row r="44" spans="2:8" ht="26.1" customHeight="1" x14ac:dyDescent="0.3">
      <c r="B44" s="33"/>
    </row>
    <row r="45" spans="2:8" ht="26.1" customHeight="1" x14ac:dyDescent="0.3">
      <c r="B45" s="1"/>
    </row>
    <row r="46" spans="2:8" ht="26.1" customHeight="1" x14ac:dyDescent="0.3">
      <c r="B46" s="1"/>
      <c r="F46" s="125"/>
      <c r="G46" s="125"/>
      <c r="H46" s="125"/>
    </row>
  </sheetData>
  <sheetProtection formatCells="0" insertRows="0"/>
  <mergeCells count="51">
    <mergeCell ref="S10:S12"/>
    <mergeCell ref="U10:U12"/>
    <mergeCell ref="F46:H46"/>
    <mergeCell ref="S27:V27"/>
    <mergeCell ref="O28:R28"/>
    <mergeCell ref="S28:V28"/>
    <mergeCell ref="D29:G30"/>
    <mergeCell ref="H29:K30"/>
    <mergeCell ref="L29:N30"/>
    <mergeCell ref="O29:R30"/>
    <mergeCell ref="S29:V30"/>
    <mergeCell ref="B27:C30"/>
    <mergeCell ref="O27:R27"/>
    <mergeCell ref="D27:G28"/>
    <mergeCell ref="H27:K28"/>
    <mergeCell ref="L27:N28"/>
    <mergeCell ref="J9:R9"/>
    <mergeCell ref="Q10:Q12"/>
    <mergeCell ref="F10:F12"/>
    <mergeCell ref="G10:G12"/>
    <mergeCell ref="H10:H12"/>
    <mergeCell ref="I10:I12"/>
    <mergeCell ref="J10:J12"/>
    <mergeCell ref="K10:K12"/>
    <mergeCell ref="L10:L12"/>
    <mergeCell ref="M10:M12"/>
    <mergeCell ref="N10:N12"/>
    <mergeCell ref="O10:O12"/>
    <mergeCell ref="P10:P12"/>
    <mergeCell ref="R10:R12"/>
    <mergeCell ref="A1:C3"/>
    <mergeCell ref="T1:V1"/>
    <mergeCell ref="T2:V2"/>
    <mergeCell ref="T3:V3"/>
    <mergeCell ref="D1:S3"/>
    <mergeCell ref="V10:V12"/>
    <mergeCell ref="T10:T12"/>
    <mergeCell ref="W10:W12"/>
    <mergeCell ref="S9:W9"/>
    <mergeCell ref="A5:B5"/>
    <mergeCell ref="C5:H5"/>
    <mergeCell ref="L5:P5"/>
    <mergeCell ref="U5:V5"/>
    <mergeCell ref="A10:A12"/>
    <mergeCell ref="B10:B12"/>
    <mergeCell ref="C10:C12"/>
    <mergeCell ref="D10:D12"/>
    <mergeCell ref="E10:E12"/>
    <mergeCell ref="A6:B6"/>
    <mergeCell ref="C6:H6"/>
    <mergeCell ref="L6:U6"/>
  </mergeCells>
  <printOptions horizontalCentered="1" verticalCentered="1"/>
  <pageMargins left="0.19685039370078741" right="0.19685039370078741" top="0.19685039370078741" bottom="0.19685039370078741" header="0" footer="0"/>
  <pageSetup paperSize="9" scale="40" fitToHeight="2" orientation="landscape" r:id="rId1"/>
  <rowBreaks count="1" manualBreakCount="1">
    <brk id="31" max="18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E369-E946-423F-9C69-D44903FB2C6B}">
  <dimension ref="A1"/>
  <sheetViews>
    <sheetView showGridLines="0" workbookViewId="0">
      <selection activeCell="L26" sqref="L26"/>
    </sheetView>
  </sheetViews>
  <sheetFormatPr baseColWidth="10" defaultRowHeight="12.75" x14ac:dyDescent="0.2"/>
  <cols>
    <col min="1" max="16384" width="11.42578125" style="60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Estadisticas SST</vt:lpstr>
      <vt:lpstr>Graficos</vt:lpstr>
      <vt:lpstr>'Estadisticas SST'!Área_de_impresión</vt:lpstr>
      <vt:lpstr>'Estadisticas SST'!Títulos_a_imprimir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cp:lastPrinted>2019-04-09T22:06:46Z</cp:lastPrinted>
  <dcterms:created xsi:type="dcterms:W3CDTF">2013-07-23T16:47:07Z</dcterms:created>
  <dcterms:modified xsi:type="dcterms:W3CDTF">2025-09-24T16:07:40Z</dcterms:modified>
</cp:coreProperties>
</file>